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'стр.1'!$A$1:$DD$41</definedName>
    <definedName name="_xlnm.Print_Area" localSheetId="1">'стр.2_3'!$A$1:$DD$76</definedName>
    <definedName name="_xlnm.Print_Area" localSheetId="2">'стр.4_5'!$A$1:$CB$60</definedName>
  </definedNames>
  <calcPr fullCalcOnLoad="1"/>
</workbook>
</file>

<file path=xl/sharedStrings.xml><?xml version="1.0" encoding="utf-8"?>
<sst xmlns="http://schemas.openxmlformats.org/spreadsheetml/2006/main" count="193" uniqueCount="160">
  <si>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</si>
  <si>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</si>
  <si>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</si>
  <si>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</si>
  <si>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</si>
  <si>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</si>
  <si>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</si>
  <si>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</si>
  <si>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</si>
  <si>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</si>
  <si>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</si>
  <si>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</si>
  <si>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</si>
  <si>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</si>
  <si>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</si>
  <si>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</si>
  <si>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</si>
  <si>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</si>
  <si>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</si>
  <si>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</si>
  <si>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</si>
  <si>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</si>
  <si>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</si>
  <si>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</si>
  <si>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</si>
  <si>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</si>
  <si>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</si>
  <si>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</si>
  <si>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</si>
  <si>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</si>
  <si>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</si>
  <si>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</si>
  <si>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</si>
  <si>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</si>
  <si>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</si>
  <si>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</si>
  <si>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</si>
  <si>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</si>
  <si>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</si>
  <si>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</si>
  <si>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</si>
  <si>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</si>
  <si>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</si>
  <si>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</si>
  <si>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</si>
  <si>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</si>
  <si>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</si>
  <si>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</si>
  <si>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</si>
  <si>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</si>
  <si>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</si>
  <si>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</si>
  <si>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</si>
  <si>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</si>
  <si>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</si>
  <si>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</si>
  <si>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</si>
  <si>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</si>
  <si>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</si>
  <si>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</si>
  <si>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</si>
  <si>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</si>
  <si>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</si>
  <si>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</si>
  <si>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</si>
  <si>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</si>
  <si>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</si>
  <si>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</si>
  <si>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</si>
  <si>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</si>
  <si>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</si>
  <si>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</si>
  <si>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</si>
  <si>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</si>
  <si>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</si>
  <si>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</si>
  <si>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</si>
  <si>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</si>
  <si>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</si>
  <si>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</si>
  <si>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</si>
  <si>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</si>
  <si>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</si>
  <si>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</si>
  <si>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</si>
  <si>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</si>
  <si>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</si>
  <si>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</si>
  <si>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</si>
  <si>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</si>
  <si>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</si>
  <si>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</si>
  <si>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</si>
  <si>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</si>
  <si>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</si>
  <si>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</si>
  <si>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</si>
  <si>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</si>
  <si>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</si>
  <si>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</si>
  <si>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</si>
  <si>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</si>
  <si>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</si>
  <si>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</si>
  <si>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</si>
  <si>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</si>
  <si>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</si>
  <si>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</si>
  <si>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</si>
  <si>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</si>
  <si>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</si>
  <si>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</si>
  <si>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</si>
  <si>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</si>
  <si>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</si>
  <si>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</si>
  <si>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государственного бюджетного</t>
  </si>
  <si>
    <t>I. Сведения о деятельности государственного бюджетного учреждения</t>
  </si>
  <si>
    <t>1.1. Цели деятельности учреждения:</t>
  </si>
  <si>
    <t>1.3. Перечень услуг (работ), относящиеся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</si>
  <si>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</si>
  <si>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</si>
  <si>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бюджета, всего:</t>
  </si>
  <si>
    <t>3.2. Кредиторская задолженность по расчетам с поставщиками и подрядчиками за счет средств краевого бюджета, всего:</t>
  </si>
  <si>
    <t>Оплата труда и начисления на выплаты по оплате труда</t>
  </si>
  <si>
    <t>Оплата работ, услуг</t>
  </si>
  <si>
    <t>Безвозмездные перечисления организациям</t>
  </si>
  <si>
    <t>Социальное обеспечение</t>
  </si>
  <si>
    <t>Поступление нефинансовых активов</t>
  </si>
  <si>
    <t>Выплаты за счет субсидий на выполнение государственного задания , всего:</t>
  </si>
  <si>
    <t xml:space="preserve">Руководитель государственного 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</si>
  <si>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</si>
  <si>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Целевые субсидии</t>
  </si>
  <si>
    <t>учреждения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</si>
  <si>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</si>
  <si>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 за счет доходов, полученных от платной и иной приносящей доход деятельности</t>
  </si>
  <si>
    <t>Приложение 1</t>
  </si>
  <si>
    <t>К порядку составления и утверждения плана финансово-хозяйственной деятельности краевых государственных бюджетных (автономных) учреждений, подведомственных управлению Алтайского края по культуре и архивному делу, утвержденному Приказом управления Алтайского края по культуре и архивному делу от 31.08.2011 № 281</t>
  </si>
  <si>
    <t>Карпов Г.И.</t>
  </si>
  <si>
    <t>МБУ ДОЛ "Волна"</t>
  </si>
  <si>
    <t>2268002573/226801001</t>
  </si>
  <si>
    <t>Комитет администрации Романовского района по образованию</t>
  </si>
  <si>
    <t>Алтайский край, Романовский район, 4100 метров по направлению на юго-запад от ориентира с.Гуселетово в Гуселетовском участковом лесничестве Новичихинского лесничества кв. №1</t>
  </si>
  <si>
    <t>Организация отдыха детей, их оздоровления и занятости</t>
  </si>
  <si>
    <t>8(385)61-21146</t>
  </si>
  <si>
    <t>Дубовик В.А.</t>
  </si>
  <si>
    <t>прокат плавательных средств; прокат туристического снаряжения; выпуск и прокат аудио-видео-фотоматериалов;сдача в аренду помещений</t>
  </si>
  <si>
    <t>Организация отдыха детей, их оздоровления и формирования у них навыков самостоятельной жизни, социальной защиты, формирование гармонично развитой личности, её мировоззрения, способности к самообразованию, самоопределению, самореализации и адаптации в постоянно изменяющихся условиях</t>
  </si>
  <si>
    <t>Безвозмездное поступление</t>
  </si>
  <si>
    <t>преседатель комитета</t>
  </si>
  <si>
    <t>Э.А. Кулакова</t>
  </si>
  <si>
    <t>Главный бухгалтер комитета</t>
  </si>
  <si>
    <t>по образованию</t>
  </si>
  <si>
    <t>Главный экономист комитета</t>
  </si>
  <si>
    <t>53166930</t>
  </si>
  <si>
    <t>18</t>
  </si>
  <si>
    <t>Н.Ю. Агеева</t>
  </si>
  <si>
    <t>06</t>
  </si>
  <si>
    <t>августа</t>
  </si>
  <si>
    <t>06.08.2018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</si>
</sst>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2"/>
    </xf>
    <xf numFmtId="0" fontId="6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view="pageBreakPreview" zoomScaleSheetLayoutView="100" zoomScalePageLayoutView="0" workbookViewId="0" topLeftCell="A1">
      <selection activeCell="AI23" sqref="AI23:BW23"/>
    </sheetView>
  </sheetViews>
  <sheetFormatPr defaultColWidth="0.875" defaultRowHeight="12.75"/>
  <cols>
    <col min="1" max="16384" width="0.875" style="1" customWidth="1"/>
  </cols>
  <sheetData>
    <row r="1" spans="65:108" s="2" customFormat="1" ht="11.25" customHeight="1">
      <c r="BM1" s="50" t="s">
        <v>136</v>
      </c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65:108" s="2" customFormat="1" ht="97.5" customHeight="1">
      <c r="BM2" s="80" t="s">
        <v>137</v>
      </c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</row>
    <row r="3" ht="9.75" customHeight="1">
      <c r="N3" s="2"/>
    </row>
    <row r="4" spans="57:108" ht="15">
      <c r="BE4" s="84" t="s">
        <v>15</v>
      </c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57:108" ht="15">
      <c r="BE5" s="82" t="s">
        <v>149</v>
      </c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</row>
    <row r="6" spans="57:108" s="2" customFormat="1" ht="12">
      <c r="BE6" s="83" t="s">
        <v>31</v>
      </c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57:108" ht="15"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CA7" s="82" t="s">
        <v>150</v>
      </c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57:108" s="2" customFormat="1" ht="12">
      <c r="BE8" s="81" t="s">
        <v>13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CA8" s="81" t="s">
        <v>14</v>
      </c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65:99" ht="15">
      <c r="BM9" s="11" t="s">
        <v>2</v>
      </c>
      <c r="BN9" s="72" t="s">
        <v>157</v>
      </c>
      <c r="BO9" s="72"/>
      <c r="BP9" s="72"/>
      <c r="BQ9" s="72"/>
      <c r="BR9" s="1" t="s">
        <v>2</v>
      </c>
      <c r="BU9" s="72" t="s">
        <v>158</v>
      </c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>
        <v>20</v>
      </c>
      <c r="CN9" s="73"/>
      <c r="CO9" s="73"/>
      <c r="CP9" s="73"/>
      <c r="CQ9" s="67" t="s">
        <v>155</v>
      </c>
      <c r="CR9" s="67"/>
      <c r="CS9" s="67"/>
      <c r="CT9" s="67"/>
      <c r="CU9" s="1" t="s">
        <v>3</v>
      </c>
    </row>
    <row r="10" ht="15">
      <c r="CY10" s="9"/>
    </row>
    <row r="11" spans="1:108" ht="16.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36:58" s="12" customFormat="1" ht="16.5">
      <c r="AJ12" s="13"/>
      <c r="AM12" s="13"/>
      <c r="AV12" s="14"/>
      <c r="AW12" s="14"/>
      <c r="AX12" s="14"/>
      <c r="BA12" s="14" t="s">
        <v>49</v>
      </c>
      <c r="BB12" s="71" t="s">
        <v>155</v>
      </c>
      <c r="BC12" s="71"/>
      <c r="BD12" s="71"/>
      <c r="BE12" s="71"/>
      <c r="BF12" s="12" t="s">
        <v>5</v>
      </c>
    </row>
    <row r="13" ht="4.5" customHeight="1"/>
    <row r="14" spans="93:108" ht="17.25" customHeight="1">
      <c r="CO14" s="68" t="s">
        <v>16</v>
      </c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</row>
    <row r="15" spans="91:108" ht="15" customHeight="1">
      <c r="CM15" s="11" t="s">
        <v>32</v>
      </c>
      <c r="CO15" s="60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36:108" ht="15" customHeight="1">
      <c r="AJ16" s="3"/>
      <c r="AK16" s="5"/>
      <c r="AL16" s="53"/>
      <c r="AM16" s="53"/>
      <c r="AN16" s="53"/>
      <c r="AO16" s="53"/>
      <c r="AP16" s="21"/>
      <c r="AQ16" s="21"/>
      <c r="AR16" s="21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2"/>
      <c r="BL16" s="52"/>
      <c r="BM16" s="52"/>
      <c r="BN16" s="52"/>
      <c r="BO16" s="53"/>
      <c r="BP16" s="53"/>
      <c r="BQ16" s="53"/>
      <c r="BR16" s="53"/>
      <c r="BS16" s="3"/>
      <c r="BT16" s="3"/>
      <c r="BU16" s="3"/>
      <c r="BY16" s="18"/>
      <c r="CM16" s="11" t="s">
        <v>17</v>
      </c>
      <c r="CO16" s="60" t="s">
        <v>159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77:108" ht="15" customHeight="1">
      <c r="BY17" s="18"/>
      <c r="BZ17" s="18"/>
      <c r="CM17" s="11"/>
      <c r="CO17" s="60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</row>
    <row r="18" spans="77:108" ht="15" customHeight="1">
      <c r="BY18" s="18"/>
      <c r="BZ18" s="18"/>
      <c r="CM18" s="11"/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1:108" ht="15" customHeight="1">
      <c r="A19" s="6" t="s">
        <v>115</v>
      </c>
      <c r="AI19" s="75" t="s">
        <v>139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Y19" s="18"/>
      <c r="CM19" s="11" t="s">
        <v>18</v>
      </c>
      <c r="CO19" s="60" t="s">
        <v>154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1:108" ht="15" customHeight="1">
      <c r="A20" s="6" t="s">
        <v>84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6"/>
      <c r="V20" s="20"/>
      <c r="W20" s="20"/>
      <c r="X20" s="20"/>
      <c r="Y20" s="20"/>
      <c r="Z20" s="21"/>
      <c r="AA20" s="21"/>
      <c r="AB20" s="21"/>
      <c r="AC20" s="19"/>
      <c r="AD20" s="19"/>
      <c r="AE20" s="19"/>
      <c r="AF20" s="19"/>
      <c r="AG20" s="19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Y20" s="18"/>
      <c r="BZ20" s="18"/>
      <c r="CM20" s="41"/>
      <c r="CO20" s="60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</row>
    <row r="21" spans="1:108" ht="15" customHeight="1">
      <c r="A21" s="6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Y21" s="18"/>
      <c r="BZ21" s="18"/>
      <c r="CM21" s="41"/>
      <c r="CO21" s="60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44:108" ht="18.75" customHeight="1"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Y22" s="18"/>
      <c r="BZ22" s="18"/>
      <c r="CM22" s="11"/>
      <c r="CO22" s="76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s="23" customFormat="1" ht="18.75" customHeight="1">
      <c r="A23" s="23" t="s">
        <v>50</v>
      </c>
      <c r="AI23" s="79" t="s">
        <v>140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CM23" s="42"/>
      <c r="CO23" s="63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s="23" customFormat="1" ht="18.75" customHeight="1">
      <c r="A24" s="24" t="s">
        <v>20</v>
      </c>
      <c r="CM24" s="43" t="s">
        <v>19</v>
      </c>
      <c r="CO24" s="63" t="s">
        <v>87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23" customFormat="1" ht="3" customHeight="1">
      <c r="A25" s="24"/>
      <c r="BX25" s="24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ht="15">
      <c r="A26" s="6" t="s">
        <v>88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4" t="s">
        <v>141</v>
      </c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</row>
    <row r="27" spans="1:108" ht="15">
      <c r="A27" s="6" t="s">
        <v>89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</row>
    <row r="28" spans="1:100" ht="15">
      <c r="A28" s="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8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27"/>
      <c r="CP28" s="27"/>
      <c r="CQ28" s="27"/>
      <c r="CR28" s="27"/>
      <c r="CS28" s="27"/>
      <c r="CT28" s="27"/>
      <c r="CU28" s="27"/>
      <c r="CV28" s="27"/>
    </row>
    <row r="29" spans="1:108" ht="15">
      <c r="A29" s="6" t="s">
        <v>90</v>
      </c>
      <c r="AS29" s="75" t="s">
        <v>142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</row>
    <row r="30" spans="1:108" ht="15">
      <c r="A30" s="6" t="s">
        <v>116</v>
      </c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</row>
    <row r="31" spans="1:108" ht="33" customHeight="1">
      <c r="A31" s="6" t="s">
        <v>133</v>
      </c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</row>
    <row r="32" ht="15" customHeight="1"/>
    <row r="33" spans="1:108" s="3" customFormat="1" ht="14.25">
      <c r="A33" s="70" t="s">
        <v>117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</row>
    <row r="34" spans="1:108" s="3" customFormat="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</row>
    <row r="35" spans="1:108" ht="15" customHeight="1">
      <c r="A35" s="25" t="s">
        <v>118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1:108" ht="72.75" customHeight="1">
      <c r="A36" s="66" t="s">
        <v>147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</row>
    <row r="37" spans="1:108" ht="31.5" customHeight="1">
      <c r="A37" s="59" t="s">
        <v>120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20.25" customHeight="1">
      <c r="A38" s="66" t="s">
        <v>143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</row>
    <row r="39" spans="1:108" ht="31.5" customHeight="1">
      <c r="A39" s="59" t="s">
        <v>119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</row>
    <row r="40" spans="1:108" ht="30" customHeight="1">
      <c r="A40" s="66" t="s">
        <v>146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ht="3" customHeight="1"/>
  </sheetData>
  <sheetProtection/>
  <mergeCells count="35">
    <mergeCell ref="BM2:DD2"/>
    <mergeCell ref="CA8:DD8"/>
    <mergeCell ref="BE5:DD5"/>
    <mergeCell ref="BE6:DD6"/>
    <mergeCell ref="AI19:BW21"/>
    <mergeCell ref="BE4:DD4"/>
    <mergeCell ref="BE7:BX7"/>
    <mergeCell ref="CA7:DD7"/>
    <mergeCell ref="CO17:DD17"/>
    <mergeCell ref="BE8:BX8"/>
    <mergeCell ref="BN9:BQ9"/>
    <mergeCell ref="BU9:CL9"/>
    <mergeCell ref="CM9:CP9"/>
    <mergeCell ref="CO15:DD15"/>
    <mergeCell ref="A39:DD39"/>
    <mergeCell ref="AS26:DD27"/>
    <mergeCell ref="AS29:DD31"/>
    <mergeCell ref="CO22:DD22"/>
    <mergeCell ref="AI23:BW23"/>
    <mergeCell ref="A40:DD40"/>
    <mergeCell ref="A38:DD38"/>
    <mergeCell ref="A33:DD33"/>
    <mergeCell ref="CO16:DD16"/>
    <mergeCell ref="CO23:DD23"/>
    <mergeCell ref="BB12:BE12"/>
    <mergeCell ref="A37:DD37"/>
    <mergeCell ref="CO20:DD20"/>
    <mergeCell ref="CO21:DD21"/>
    <mergeCell ref="CO24:DD24"/>
    <mergeCell ref="A36:DD36"/>
    <mergeCell ref="CQ9:CT9"/>
    <mergeCell ref="CO14:DD14"/>
    <mergeCell ref="A11:DD11"/>
    <mergeCell ref="CO18:DD18"/>
    <mergeCell ref="CO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68" sqref="BU68:DD6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1" t="s">
        <v>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5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4"/>
      <c r="BU4" s="112" t="s">
        <v>6</v>
      </c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1:108" s="3" customFormat="1" ht="15" customHeight="1">
      <c r="A5" s="30"/>
      <c r="B5" s="98" t="s">
        <v>94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9"/>
      <c r="BU5" s="92">
        <f>BU13</f>
        <v>8059782.61</v>
      </c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4"/>
    </row>
    <row r="6" spans="1:108" ht="15">
      <c r="A6" s="10"/>
      <c r="B6" s="105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6"/>
      <c r="BU6" s="95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26.25" customHeight="1">
      <c r="A7" s="31"/>
      <c r="B7" s="88" t="s">
        <v>21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9"/>
      <c r="BU7" s="95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7"/>
    </row>
    <row r="8" spans="1:108" ht="15">
      <c r="A8" s="10"/>
      <c r="B8" s="90" t="s">
        <v>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1"/>
      <c r="BU8" s="95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7"/>
    </row>
    <row r="9" spans="1:108" ht="39" customHeight="1">
      <c r="A9" s="31"/>
      <c r="B9" s="88" t="s">
        <v>91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9"/>
      <c r="BU9" s="85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36.75" customHeight="1">
      <c r="A10" s="31"/>
      <c r="B10" s="88" t="s">
        <v>134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9"/>
      <c r="BU10" s="85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9.75" customHeight="1">
      <c r="A11" s="31"/>
      <c r="B11" s="88" t="s">
        <v>135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9"/>
      <c r="BU11" s="85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15.75" customHeight="1">
      <c r="A12" s="31"/>
      <c r="B12" s="88" t="s">
        <v>77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9"/>
      <c r="BU12" s="85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27.75" customHeight="1">
      <c r="A13" s="31"/>
      <c r="B13" s="88" t="s">
        <v>22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9"/>
      <c r="BU13" s="85">
        <v>8059782.61</v>
      </c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2.75" customHeight="1">
      <c r="A14" s="32"/>
      <c r="B14" s="90" t="s">
        <v>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85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6.5" customHeight="1">
      <c r="A15" s="31"/>
      <c r="B15" s="88" t="s">
        <v>26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9"/>
      <c r="BU15" s="85">
        <v>7823916.1</v>
      </c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15">
      <c r="A16" s="31"/>
      <c r="B16" s="88" t="s">
        <v>27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9"/>
      <c r="BU16" s="85">
        <v>108870.3</v>
      </c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3" customFormat="1" ht="15" customHeight="1">
      <c r="A17" s="30"/>
      <c r="B17" s="98" t="s">
        <v>95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02">
        <f>BU20</f>
        <v>3677.31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15">
      <c r="A18" s="10"/>
      <c r="B18" s="105" t="s">
        <v>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6"/>
      <c r="BU18" s="85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30" customHeight="1">
      <c r="A19" s="33"/>
      <c r="B19" s="109" t="s">
        <v>121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10"/>
      <c r="BU19" s="95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08" ht="30" customHeight="1">
      <c r="A20" s="31"/>
      <c r="B20" s="88" t="s">
        <v>122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9"/>
      <c r="BU20" s="95">
        <f>BU22+BU23+BU24+BU26+BU25+BU27+BU28+BU29+BU30+BU31</f>
        <v>3677.31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15" customHeight="1">
      <c r="A21" s="34"/>
      <c r="B21" s="107" t="s">
        <v>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8"/>
      <c r="BU21" s="85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ht="15" customHeight="1">
      <c r="A22" s="31"/>
      <c r="B22" s="88" t="s">
        <v>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85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ht="15" customHeight="1">
      <c r="A23" s="31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85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ht="15" customHeight="1">
      <c r="A24" s="31"/>
      <c r="B24" s="88" t="s">
        <v>83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85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15" customHeight="1">
      <c r="A25" s="31"/>
      <c r="B25" s="88" t="s">
        <v>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85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15" customHeight="1">
      <c r="A26" s="31"/>
      <c r="B26" s="88" t="s">
        <v>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15" customHeight="1">
      <c r="A27" s="31"/>
      <c r="B27" s="88" t="s">
        <v>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85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7.25" customHeight="1">
      <c r="A28" s="31"/>
      <c r="B28" s="88" t="s">
        <v>52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9"/>
      <c r="BU28" s="85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18" customHeight="1">
      <c r="A29" s="31"/>
      <c r="B29" s="88" t="s">
        <v>79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9"/>
      <c r="BU29" s="85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5" customHeight="1">
      <c r="A30" s="31"/>
      <c r="B30" s="88" t="s">
        <v>53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9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15" customHeight="1">
      <c r="A31" s="31"/>
      <c r="B31" s="88" t="s">
        <v>54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85">
        <v>3677.31</v>
      </c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27" customHeight="1">
      <c r="A32" s="31"/>
      <c r="B32" s="88" t="s">
        <v>96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9"/>
      <c r="BU32" s="85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3.5" customHeight="1">
      <c r="A33" s="34"/>
      <c r="B33" s="90" t="s">
        <v>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85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15" customHeight="1">
      <c r="A34" s="31"/>
      <c r="B34" s="88" t="s">
        <v>55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  <c r="BU34" s="85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5" customHeight="1">
      <c r="A35" s="31"/>
      <c r="B35" s="88" t="s">
        <v>56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85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15" customHeight="1">
      <c r="A36" s="31"/>
      <c r="B36" s="88" t="s">
        <v>51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9"/>
      <c r="BU36" s="85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1"/>
      <c r="B37" s="88" t="s">
        <v>57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9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15" customHeight="1">
      <c r="A38" s="31"/>
      <c r="B38" s="88" t="s">
        <v>58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9"/>
      <c r="BU38" s="85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15" customHeight="1">
      <c r="A39" s="31"/>
      <c r="B39" s="88" t="s">
        <v>59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9"/>
      <c r="BU39" s="85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20.25" customHeight="1">
      <c r="A40" s="31"/>
      <c r="B40" s="88" t="s">
        <v>60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9"/>
      <c r="BU40" s="85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16.5" customHeight="1">
      <c r="A41" s="31"/>
      <c r="B41" s="88" t="s">
        <v>78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9"/>
      <c r="BU41" s="85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5" customHeight="1">
      <c r="A42" s="31"/>
      <c r="B42" s="88" t="s">
        <v>61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85">
        <v>2780.49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15" customHeight="1">
      <c r="A43" s="31"/>
      <c r="B43" s="88" t="s">
        <v>62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9"/>
      <c r="BU43" s="85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3" customFormat="1" ht="15" customHeight="1">
      <c r="A44" s="30"/>
      <c r="B44" s="98" t="s">
        <v>97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9"/>
      <c r="BU44" s="102">
        <f>BU47+BU62</f>
        <v>169806.92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15" customHeight="1">
      <c r="A45" s="35"/>
      <c r="B45" s="100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1"/>
      <c r="BU45" s="85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15" customHeight="1">
      <c r="A46" s="31"/>
      <c r="B46" s="88" t="s">
        <v>63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85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0" customHeight="1">
      <c r="A47" s="31"/>
      <c r="B47" s="88" t="s">
        <v>123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85">
        <f>BU49+BU50+BU51+BU52+BU53+BU54+BU55+BU56+BU57+BU58+BU59+BU60+BU61</f>
        <v>0</v>
      </c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5" customHeight="1">
      <c r="A48" s="34"/>
      <c r="B48" s="90" t="s">
        <v>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1"/>
      <c r="BU48" s="95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</row>
    <row r="49" spans="1:108" ht="15" customHeight="1">
      <c r="A49" s="31"/>
      <c r="B49" s="88" t="s">
        <v>69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9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5" customHeight="1">
      <c r="A50" s="31"/>
      <c r="B50" s="88" t="s">
        <v>33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85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5" customHeight="1">
      <c r="A51" s="31"/>
      <c r="B51" s="88" t="s">
        <v>34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85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5" customHeight="1">
      <c r="A52" s="31"/>
      <c r="B52" s="88" t="s">
        <v>35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85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15" customHeight="1">
      <c r="A53" s="31"/>
      <c r="B53" s="88" t="s">
        <v>36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85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5" customHeight="1">
      <c r="A54" s="31"/>
      <c r="B54" s="88" t="s">
        <v>37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15" customHeight="1">
      <c r="A55" s="31"/>
      <c r="B55" s="88" t="s">
        <v>38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85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15" customHeight="1">
      <c r="A56" s="31"/>
      <c r="B56" s="88" t="s">
        <v>64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85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15" customHeight="1">
      <c r="A57" s="31"/>
      <c r="B57" s="88" t="s">
        <v>80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85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5" customHeight="1">
      <c r="A58" s="31"/>
      <c r="B58" s="88" t="s">
        <v>65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85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15" customHeight="1">
      <c r="A59" s="31"/>
      <c r="B59" s="88" t="s">
        <v>66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15" customHeight="1">
      <c r="A60" s="31"/>
      <c r="B60" s="88" t="s">
        <v>67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85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5" customHeight="1">
      <c r="A61" s="31"/>
      <c r="B61" s="88" t="s">
        <v>68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85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45" customHeight="1">
      <c r="A62" s="31"/>
      <c r="B62" s="88" t="s">
        <v>98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85">
        <f>BU64+BU65+BU66+BU67+BU68+BU69+BU70+BU71+BU72+BU73+BU74+BU75+BU76</f>
        <v>169806.92</v>
      </c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5" customHeight="1">
      <c r="A63" s="36"/>
      <c r="B63" s="90" t="s">
        <v>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1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5" customHeight="1">
      <c r="A64" s="31"/>
      <c r="B64" s="88" t="s">
        <v>70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5" customHeight="1">
      <c r="A65" s="31"/>
      <c r="B65" s="88" t="s">
        <v>39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5" customHeight="1">
      <c r="A66" s="31"/>
      <c r="B66" s="88" t="s">
        <v>40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5" customHeight="1">
      <c r="A67" s="31"/>
      <c r="B67" s="88" t="s">
        <v>41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85">
        <v>148768.51</v>
      </c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5" customHeight="1">
      <c r="A68" s="31"/>
      <c r="B68" s="88" t="s">
        <v>42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5" customHeight="1">
      <c r="A69" s="31"/>
      <c r="B69" s="88" t="s">
        <v>43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5" customHeight="1">
      <c r="A70" s="31"/>
      <c r="B70" s="88" t="s">
        <v>44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9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15" customHeight="1">
      <c r="A71" s="31"/>
      <c r="B71" s="88" t="s">
        <v>71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9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5" customHeight="1">
      <c r="A72" s="31"/>
      <c r="B72" s="88" t="s">
        <v>81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9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5" customHeight="1">
      <c r="A73" s="31"/>
      <c r="B73" s="88" t="s">
        <v>72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9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5" customHeight="1">
      <c r="A74" s="31"/>
      <c r="B74" s="88" t="s">
        <v>73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5" customHeight="1">
      <c r="A75" s="31"/>
      <c r="B75" s="88" t="s">
        <v>74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85">
        <v>21038.41</v>
      </c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5" customHeight="1">
      <c r="A76" s="31"/>
      <c r="B76" s="88" t="s">
        <v>75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U31:DD31"/>
    <mergeCell ref="BU30:DD30"/>
    <mergeCell ref="B30:BT30"/>
    <mergeCell ref="BU29:DD29"/>
    <mergeCell ref="B43:BT43"/>
    <mergeCell ref="BU43:DD43"/>
    <mergeCell ref="B33:BT33"/>
    <mergeCell ref="BU32:DD32"/>
    <mergeCell ref="BU33:DD33"/>
    <mergeCell ref="B32:BT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K59"/>
  <sheetViews>
    <sheetView tabSelected="1" view="pageBreakPreview" zoomScaleSheetLayoutView="100" zoomScalePageLayoutView="0" workbookViewId="0" topLeftCell="A1">
      <selection activeCell="BS47" sqref="BS47"/>
    </sheetView>
  </sheetViews>
  <sheetFormatPr defaultColWidth="0.875" defaultRowHeight="12.75"/>
  <cols>
    <col min="1" max="49" width="0.875" style="1" customWidth="1"/>
    <col min="50" max="50" width="18.25390625" style="1" customWidth="1"/>
    <col min="51" max="79" width="0.875" style="1" customWidth="1"/>
    <col min="80" max="80" width="3.625" style="1" customWidth="1"/>
    <col min="81" max="81" width="0.875" style="1" customWidth="1"/>
    <col min="82" max="82" width="12.125" style="1" customWidth="1"/>
    <col min="83" max="87" width="0.875" style="1" customWidth="1"/>
    <col min="88" max="88" width="10.00390625" style="1" bestFit="1" customWidth="1"/>
    <col min="89" max="89" width="8.625" style="1" bestFit="1" customWidth="1"/>
    <col min="90" max="16384" width="0.875" style="1" customWidth="1"/>
  </cols>
  <sheetData>
    <row r="1" ht="3" customHeight="1"/>
    <row r="2" spans="1:80" s="3" customFormat="1" ht="15" customHeight="1">
      <c r="A2" s="111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s="45" customFormat="1" ht="14.25" customHeight="1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8"/>
      <c r="AY4" s="126" t="s">
        <v>86</v>
      </c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8"/>
      <c r="BN4" s="126" t="s">
        <v>6</v>
      </c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8"/>
    </row>
    <row r="5" spans="1:80" s="45" customFormat="1" ht="78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  <c r="AY5" s="129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1"/>
      <c r="BN5" s="129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1"/>
    </row>
    <row r="6" spans="1:80" ht="30.75" customHeight="1">
      <c r="A6" s="37"/>
      <c r="B6" s="98" t="s">
        <v>45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34" t="s">
        <v>23</v>
      </c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6"/>
      <c r="BN6" s="123">
        <v>0</v>
      </c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5"/>
    </row>
    <row r="7" spans="1:80" s="6" customFormat="1" ht="15">
      <c r="A7" s="37"/>
      <c r="B7" s="98" t="s">
        <v>100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34" t="s">
        <v>23</v>
      </c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6"/>
      <c r="BN7" s="123">
        <f>BN9+BN12+BN10+BN11</f>
        <v>1696161</v>
      </c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5"/>
    </row>
    <row r="8" spans="1:80" s="6" customFormat="1" ht="15">
      <c r="A8" s="37"/>
      <c r="B8" s="118" t="s">
        <v>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9"/>
      <c r="AY8" s="120" t="s">
        <v>23</v>
      </c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15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7"/>
    </row>
    <row r="9" spans="1:89" s="6" customFormat="1" ht="15">
      <c r="A9" s="37"/>
      <c r="B9" s="118" t="s">
        <v>28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20" t="s">
        <v>23</v>
      </c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2"/>
      <c r="BN9" s="115">
        <f>BN15</f>
        <v>1261161</v>
      </c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7"/>
      <c r="CD9" s="58"/>
      <c r="CJ9" s="58"/>
      <c r="CK9" s="58"/>
    </row>
    <row r="10" spans="1:80" s="6" customFormat="1" ht="15">
      <c r="A10" s="37"/>
      <c r="B10" s="118" t="s">
        <v>92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9"/>
      <c r="AY10" s="120" t="s">
        <v>23</v>
      </c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7"/>
    </row>
    <row r="11" spans="1:82" s="6" customFormat="1" ht="15">
      <c r="A11" s="37"/>
      <c r="B11" s="118" t="s">
        <v>132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9"/>
      <c r="AY11" s="120" t="s">
        <v>23</v>
      </c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2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7"/>
      <c r="CD11" s="58">
        <f>BN18+BN22+BN12</f>
        <v>1155209</v>
      </c>
    </row>
    <row r="12" spans="1:80" s="6" customFormat="1" ht="90.75" customHeight="1">
      <c r="A12" s="38"/>
      <c r="B12" s="137" t="s">
        <v>131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8"/>
      <c r="AY12" s="142" t="s">
        <v>23</v>
      </c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4"/>
      <c r="BN12" s="139">
        <v>435000</v>
      </c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1"/>
    </row>
    <row r="13" spans="1:80" s="6" customFormat="1" ht="15">
      <c r="A13" s="37"/>
      <c r="B13" s="118" t="s">
        <v>76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9"/>
      <c r="AY13" s="120" t="s">
        <v>23</v>
      </c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2"/>
      <c r="BN13" s="115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7"/>
    </row>
    <row r="14" spans="1:80" s="6" customFormat="1" ht="15">
      <c r="A14" s="37"/>
      <c r="B14" s="118" t="s">
        <v>148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9"/>
      <c r="AY14" s="120" t="s">
        <v>23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2"/>
      <c r="BN14" s="152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4"/>
    </row>
    <row r="15" spans="1:80" s="39" customFormat="1" ht="15" customHeight="1">
      <c r="A15" s="17"/>
      <c r="B15" s="98" t="s">
        <v>101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134">
        <v>900</v>
      </c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6"/>
      <c r="BN15" s="123">
        <f>SUM(BN17:CB24)</f>
        <v>1261161</v>
      </c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5"/>
    </row>
    <row r="16" spans="1:80" s="6" customFormat="1" ht="15">
      <c r="A16" s="37"/>
      <c r="B16" s="118" t="s">
        <v>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9"/>
      <c r="AY16" s="120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2"/>
      <c r="BN16" s="115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7"/>
    </row>
    <row r="17" spans="1:80" s="6" customFormat="1" ht="15">
      <c r="A17" s="37"/>
      <c r="B17" s="118" t="s">
        <v>124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  <c r="AY17" s="120">
        <v>210</v>
      </c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2"/>
      <c r="BN17" s="115">
        <f>BN31+BN32+BN33</f>
        <v>534305.56</v>
      </c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spans="1:80" s="6" customFormat="1" ht="15" customHeight="1">
      <c r="A18" s="37"/>
      <c r="B18" s="118" t="s">
        <v>125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9"/>
      <c r="AY18" s="120">
        <v>220</v>
      </c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15">
        <f>BN34+BN35+BN36+BN37+BN38+BN39</f>
        <v>98299</v>
      </c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7"/>
    </row>
    <row r="19" spans="1:80" s="6" customFormat="1" ht="15">
      <c r="A19" s="37"/>
      <c r="B19" s="118" t="s">
        <v>126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120">
        <v>240</v>
      </c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2"/>
      <c r="BN19" s="115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7"/>
    </row>
    <row r="20" spans="1:80" s="6" customFormat="1" ht="15">
      <c r="A20" s="37"/>
      <c r="B20" s="118" t="s">
        <v>127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9"/>
      <c r="AY20" s="120">
        <v>260</v>
      </c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2"/>
      <c r="BN20" s="115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7"/>
    </row>
    <row r="21" spans="1:80" s="6" customFormat="1" ht="15">
      <c r="A21" s="37"/>
      <c r="B21" s="118" t="s">
        <v>47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20">
        <v>290</v>
      </c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2"/>
      <c r="BN21" s="115">
        <f>BN42</f>
        <v>6646.4400000000005</v>
      </c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6" customFormat="1" ht="15" customHeight="1">
      <c r="A22" s="37"/>
      <c r="B22" s="118" t="s">
        <v>128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9"/>
      <c r="AY22" s="120">
        <v>300</v>
      </c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N22" s="115">
        <f>BN43+BN46</f>
        <v>621910</v>
      </c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7"/>
    </row>
    <row r="23" spans="1:80" s="6" customFormat="1" ht="30" customHeight="1">
      <c r="A23" s="37"/>
      <c r="B23" s="118" t="s">
        <v>109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20">
        <v>520</v>
      </c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15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7"/>
    </row>
    <row r="24" spans="1:80" s="6" customFormat="1" ht="15">
      <c r="A24" s="37"/>
      <c r="B24" s="118" t="s">
        <v>110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9"/>
      <c r="AY24" s="120">
        <v>530</v>
      </c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2"/>
      <c r="BN24" s="115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7"/>
    </row>
    <row r="25" spans="1:80" s="39" customFormat="1" ht="32.25" customHeight="1">
      <c r="A25" s="17"/>
      <c r="B25" s="98" t="s">
        <v>46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134" t="s">
        <v>23</v>
      </c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6"/>
      <c r="BN25" s="123">
        <f>BN7+BN6-BN15</f>
        <v>435000</v>
      </c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5"/>
    </row>
    <row r="26" spans="1:80" s="6" customFormat="1" ht="1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1"/>
      <c r="AY26" s="120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2"/>
      <c r="BN26" s="115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7"/>
    </row>
    <row r="27" spans="1:80" s="6" customFormat="1" ht="15" customHeight="1">
      <c r="A27" s="37"/>
      <c r="B27" s="132" t="s">
        <v>24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N27" s="115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7"/>
    </row>
    <row r="28" spans="1:80" s="6" customFormat="1" ht="15">
      <c r="A28" s="37"/>
      <c r="B28" s="118" t="s">
        <v>25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9"/>
      <c r="AY28" s="120" t="s">
        <v>23</v>
      </c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15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7"/>
    </row>
    <row r="29" spans="1:80" s="39" customFormat="1" ht="30" customHeight="1">
      <c r="A29" s="17"/>
      <c r="B29" s="118" t="s">
        <v>129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20">
        <v>900</v>
      </c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2"/>
      <c r="BN29" s="115">
        <f>SUM(BN31:CB46)</f>
        <v>1261161</v>
      </c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7"/>
    </row>
    <row r="30" spans="1:80" s="6" customFormat="1" ht="15">
      <c r="A30" s="37"/>
      <c r="B30" s="118" t="s">
        <v>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9"/>
      <c r="AY30" s="120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2"/>
      <c r="BN30" s="115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</row>
    <row r="31" spans="1:80" s="6" customFormat="1" ht="15">
      <c r="A31" s="37"/>
      <c r="B31" s="118" t="s">
        <v>29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9"/>
      <c r="AY31" s="120">
        <v>211</v>
      </c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2"/>
      <c r="BN31" s="115">
        <f>277727+142552.87</f>
        <v>420279.87</v>
      </c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7"/>
    </row>
    <row r="32" spans="1:80" s="6" customFormat="1" ht="15">
      <c r="A32" s="37"/>
      <c r="B32" s="118" t="s">
        <v>85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9"/>
      <c r="AY32" s="120">
        <v>213</v>
      </c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2"/>
      <c r="BN32" s="115">
        <f>83874+30151.69</f>
        <v>114025.69</v>
      </c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7"/>
    </row>
    <row r="33" spans="1:80" s="6" customFormat="1" ht="15">
      <c r="A33" s="37"/>
      <c r="B33" s="118" t="s">
        <v>30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120">
        <v>212</v>
      </c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2"/>
      <c r="BN33" s="115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7"/>
    </row>
    <row r="34" spans="1:80" s="6" customFormat="1" ht="15" customHeight="1">
      <c r="A34" s="37"/>
      <c r="B34" s="118" t="s">
        <v>102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9"/>
      <c r="AY34" s="120">
        <v>221</v>
      </c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2"/>
      <c r="BN34" s="115">
        <v>5664</v>
      </c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7"/>
    </row>
    <row r="35" spans="1:80" s="6" customFormat="1" ht="15" customHeight="1">
      <c r="A35" s="37"/>
      <c r="B35" s="118" t="s">
        <v>103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9"/>
      <c r="AY35" s="120">
        <v>222</v>
      </c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15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7"/>
    </row>
    <row r="36" spans="1:80" s="6" customFormat="1" ht="15" customHeight="1">
      <c r="A36" s="37"/>
      <c r="B36" s="118" t="s">
        <v>104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9"/>
      <c r="AY36" s="120">
        <v>223</v>
      </c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2"/>
      <c r="BN36" s="115">
        <v>63000</v>
      </c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7"/>
    </row>
    <row r="37" spans="1:80" s="6" customFormat="1" ht="15" customHeight="1">
      <c r="A37" s="37"/>
      <c r="B37" s="118" t="s">
        <v>105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20">
        <v>224</v>
      </c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2"/>
      <c r="BN37" s="115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7"/>
    </row>
    <row r="38" spans="1:80" s="6" customFormat="1" ht="15">
      <c r="A38" s="37"/>
      <c r="B38" s="118" t="s">
        <v>106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  <c r="AY38" s="120">
        <v>225</v>
      </c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  <c r="BN38" s="115">
        <v>10500</v>
      </c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7"/>
    </row>
    <row r="39" spans="1:80" s="6" customFormat="1" ht="15" customHeight="1">
      <c r="A39" s="37"/>
      <c r="B39" s="118" t="s">
        <v>107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20">
        <v>226</v>
      </c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2"/>
      <c r="BN39" s="115">
        <v>19135</v>
      </c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7"/>
    </row>
    <row r="40" spans="1:80" s="6" customFormat="1" ht="30" customHeight="1">
      <c r="A40" s="37"/>
      <c r="B40" s="118" t="s">
        <v>48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9"/>
      <c r="AY40" s="120">
        <v>241</v>
      </c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15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7"/>
    </row>
    <row r="41" spans="1:80" s="6" customFormat="1" ht="15" customHeight="1">
      <c r="A41" s="37"/>
      <c r="B41" s="118" t="s">
        <v>108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20">
        <v>262</v>
      </c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2"/>
      <c r="BN41" s="115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7"/>
    </row>
    <row r="42" spans="1:80" s="6" customFormat="1" ht="15">
      <c r="A42" s="37"/>
      <c r="B42" s="118" t="s">
        <v>47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20">
        <v>290</v>
      </c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2"/>
      <c r="BN42" s="115">
        <f>1500+600+2411.84+282+1852.6</f>
        <v>6646.4400000000005</v>
      </c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7"/>
    </row>
    <row r="43" spans="1:80" s="6" customFormat="1" ht="15">
      <c r="A43" s="37"/>
      <c r="B43" s="118" t="s">
        <v>111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9"/>
      <c r="AY43" s="120">
        <v>310</v>
      </c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15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7"/>
    </row>
    <row r="44" spans="1:80" s="6" customFormat="1" ht="15">
      <c r="A44" s="37"/>
      <c r="B44" s="118" t="s">
        <v>112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9"/>
      <c r="AY44" s="120">
        <v>320</v>
      </c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2"/>
      <c r="BN44" s="115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7"/>
    </row>
    <row r="45" spans="1:80" s="6" customFormat="1" ht="15">
      <c r="A45" s="37"/>
      <c r="B45" s="118" t="s">
        <v>113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9"/>
      <c r="AY45" s="120">
        <v>330</v>
      </c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2"/>
      <c r="BN45" s="115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7"/>
    </row>
    <row r="46" spans="1:80" s="6" customFormat="1" ht="15" customHeight="1">
      <c r="A46" s="37"/>
      <c r="B46" s="118" t="s">
        <v>114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9"/>
      <c r="AY46" s="120">
        <v>340</v>
      </c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15">
        <f>612000+7500+2410</f>
        <v>621910</v>
      </c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7"/>
    </row>
    <row r="47" ht="22.5" customHeight="1"/>
    <row r="48" spans="1:61" ht="14.25" customHeight="1">
      <c r="A48" s="6" t="s">
        <v>130</v>
      </c>
      <c r="B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78" ht="14.25" customHeight="1">
      <c r="A49" s="6" t="s">
        <v>84</v>
      </c>
      <c r="B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8"/>
      <c r="BE49" s="47"/>
      <c r="BF49" s="147" t="s">
        <v>138</v>
      </c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</row>
    <row r="50" spans="1:80" ht="14.25" customHeight="1">
      <c r="A50" s="6"/>
      <c r="B50" s="6"/>
      <c r="AX50" s="49" t="s">
        <v>13</v>
      </c>
      <c r="AY50" s="2"/>
      <c r="AZ50" s="2"/>
      <c r="BA50" s="2"/>
      <c r="BB50" s="2"/>
      <c r="BC50" s="2"/>
      <c r="BD50" s="2"/>
      <c r="BE50" s="146" t="s">
        <v>14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5"/>
      <c r="CB50" s="145"/>
    </row>
    <row r="51" spans="1:80" s="2" customFormat="1" ht="12">
      <c r="A51" s="40"/>
      <c r="B51" s="40"/>
      <c r="CA51" s="81"/>
      <c r="CB51" s="81"/>
    </row>
    <row r="52" spans="1:80" ht="14.25" customHeight="1">
      <c r="A52" s="6" t="s">
        <v>151</v>
      </c>
      <c r="B52" s="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CA52" s="46"/>
      <c r="CB52" s="46"/>
    </row>
    <row r="53" spans="1:80" ht="14.25" customHeight="1">
      <c r="A53" s="6" t="s">
        <v>152</v>
      </c>
      <c r="B53" s="6"/>
      <c r="AX53" s="48"/>
      <c r="BE53" s="147" t="s">
        <v>145</v>
      </c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5"/>
      <c r="CB53" s="145"/>
    </row>
    <row r="54" spans="1:80" ht="16.5" customHeight="1">
      <c r="A54" s="6"/>
      <c r="B54" s="6"/>
      <c r="AX54" s="49" t="s">
        <v>13</v>
      </c>
      <c r="BE54" s="146" t="s">
        <v>14</v>
      </c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81"/>
      <c r="CB54" s="81"/>
    </row>
    <row r="55" spans="1:80" s="45" customFormat="1" ht="13.5" customHeight="1">
      <c r="A55" s="44" t="s">
        <v>153</v>
      </c>
      <c r="B55" s="44"/>
      <c r="AX55" s="48"/>
      <c r="BE55" s="147" t="s">
        <v>156</v>
      </c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8"/>
      <c r="CB55" s="148"/>
    </row>
    <row r="56" spans="1:80" s="2" customFormat="1" ht="13.5" customHeight="1">
      <c r="A56" s="44" t="s">
        <v>152</v>
      </c>
      <c r="B56" s="40"/>
      <c r="AX56" s="49" t="s">
        <v>13</v>
      </c>
      <c r="BE56" s="146" t="s">
        <v>14</v>
      </c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81"/>
      <c r="CB56" s="81"/>
    </row>
    <row r="57" spans="1:35" s="45" customFormat="1" ht="12" customHeight="1">
      <c r="A57" s="44" t="s">
        <v>82</v>
      </c>
      <c r="B57" s="44"/>
      <c r="G57" s="149" t="s">
        <v>144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</row>
    <row r="58" s="45" customFormat="1" ht="14.25" customHeight="1"/>
    <row r="59" spans="2:43" s="45" customFormat="1" ht="12" customHeight="1">
      <c r="B59" s="51"/>
      <c r="C59" s="55"/>
      <c r="D59" s="55"/>
      <c r="E59" s="55"/>
      <c r="F59" s="55"/>
      <c r="G59" s="54"/>
      <c r="H59" s="54"/>
      <c r="I59" s="54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6"/>
      <c r="AD59" s="56"/>
      <c r="AE59" s="56"/>
      <c r="AF59" s="57"/>
      <c r="AG59" s="57"/>
      <c r="AH59" s="57"/>
      <c r="AI59" s="57"/>
      <c r="AJ59" s="54"/>
      <c r="AK59" s="54"/>
      <c r="AL59" s="54"/>
      <c r="AM59" s="54"/>
      <c r="AN59" s="54"/>
      <c r="AO59" s="54"/>
      <c r="AP59" s="54"/>
      <c r="AQ59" s="54"/>
    </row>
    <row r="60" s="45" customFormat="1" ht="3" customHeight="1"/>
  </sheetData>
  <sheetProtection/>
  <mergeCells count="140">
    <mergeCell ref="AY14:BM14"/>
    <mergeCell ref="BN14:CB14"/>
    <mergeCell ref="BF49:BZ49"/>
    <mergeCell ref="B20:AX20"/>
    <mergeCell ref="AY20:BM20"/>
    <mergeCell ref="BN20:CB20"/>
    <mergeCell ref="BN16:CB16"/>
    <mergeCell ref="B17:AX17"/>
    <mergeCell ref="AY17:BM17"/>
    <mergeCell ref="BN17:CB17"/>
    <mergeCell ref="G57:AI57"/>
    <mergeCell ref="B19:AX19"/>
    <mergeCell ref="A26:AX26"/>
    <mergeCell ref="B31:AX31"/>
    <mergeCell ref="B42:AX42"/>
    <mergeCell ref="B45:AX45"/>
    <mergeCell ref="CA53:CB53"/>
    <mergeCell ref="CA54:CB54"/>
    <mergeCell ref="BE53:BZ53"/>
    <mergeCell ref="CA55:CB55"/>
    <mergeCell ref="CA56:CB56"/>
    <mergeCell ref="BE54:BZ54"/>
    <mergeCell ref="BE55:BZ55"/>
    <mergeCell ref="BE56:BZ56"/>
    <mergeCell ref="AY11:BM11"/>
    <mergeCell ref="BN11:CB11"/>
    <mergeCell ref="CA50:CB50"/>
    <mergeCell ref="CA51:CB51"/>
    <mergeCell ref="BE50:BZ50"/>
    <mergeCell ref="B40:AX40"/>
    <mergeCell ref="AY40:BM40"/>
    <mergeCell ref="BN24:CB24"/>
    <mergeCell ref="B29:AX29"/>
    <mergeCell ref="B18:AX18"/>
    <mergeCell ref="B6:AX6"/>
    <mergeCell ref="B7:AX7"/>
    <mergeCell ref="AY7:BM7"/>
    <mergeCell ref="AY12:BM12"/>
    <mergeCell ref="B24:AX24"/>
    <mergeCell ref="AY21:BM21"/>
    <mergeCell ref="B22:AX22"/>
    <mergeCell ref="AY22:BM22"/>
    <mergeCell ref="B23:AX23"/>
    <mergeCell ref="B14:AX14"/>
    <mergeCell ref="BN9:CB9"/>
    <mergeCell ref="B8:AX8"/>
    <mergeCell ref="AY8:BM8"/>
    <mergeCell ref="B41:AX41"/>
    <mergeCell ref="AY41:BM41"/>
    <mergeCell ref="B37:AX37"/>
    <mergeCell ref="B10:AX10"/>
    <mergeCell ref="AY10:BM10"/>
    <mergeCell ref="B21:AX21"/>
    <mergeCell ref="B11:AX11"/>
    <mergeCell ref="BN8:CB8"/>
    <mergeCell ref="AY6:BM6"/>
    <mergeCell ref="BN7:CB7"/>
    <mergeCell ref="BN12:CB12"/>
    <mergeCell ref="AY29:BM29"/>
    <mergeCell ref="BN29:CB29"/>
    <mergeCell ref="AY24:BM24"/>
    <mergeCell ref="BN10:CB10"/>
    <mergeCell ref="BN22:CB22"/>
    <mergeCell ref="AY23:BM23"/>
    <mergeCell ref="BN23:CB23"/>
    <mergeCell ref="B16:AX16"/>
    <mergeCell ref="AY16:BM16"/>
    <mergeCell ref="BN18:CB18"/>
    <mergeCell ref="AY18:BM18"/>
    <mergeCell ref="AY19:BM19"/>
    <mergeCell ref="BN35:CB35"/>
    <mergeCell ref="B35:AX35"/>
    <mergeCell ref="AY35:BM35"/>
    <mergeCell ref="BN19:CB19"/>
    <mergeCell ref="BN33:CB33"/>
    <mergeCell ref="AY31:BM31"/>
    <mergeCell ref="BN31:CB31"/>
    <mergeCell ref="AY30:BM30"/>
    <mergeCell ref="AY27:BM27"/>
    <mergeCell ref="BN21:CB21"/>
    <mergeCell ref="BN32:CB32"/>
    <mergeCell ref="B33:AX33"/>
    <mergeCell ref="AY33:BM33"/>
    <mergeCell ref="AY25:BM25"/>
    <mergeCell ref="BN37:CB37"/>
    <mergeCell ref="B30:AX30"/>
    <mergeCell ref="BN30:CB30"/>
    <mergeCell ref="B34:AX34"/>
    <mergeCell ref="AY34:BM34"/>
    <mergeCell ref="BN34:CB34"/>
    <mergeCell ref="BN6:CB6"/>
    <mergeCell ref="B12:AX12"/>
    <mergeCell ref="AY9:BM9"/>
    <mergeCell ref="B38:AX38"/>
    <mergeCell ref="AY38:BM38"/>
    <mergeCell ref="B32:AX32"/>
    <mergeCell ref="B28:AX28"/>
    <mergeCell ref="AY28:BM28"/>
    <mergeCell ref="BN28:CB28"/>
    <mergeCell ref="B36:AX36"/>
    <mergeCell ref="AY42:BM42"/>
    <mergeCell ref="A4:AX5"/>
    <mergeCell ref="AY4:BM5"/>
    <mergeCell ref="AY36:BM36"/>
    <mergeCell ref="B13:AX13"/>
    <mergeCell ref="B15:AX15"/>
    <mergeCell ref="AY13:BM13"/>
    <mergeCell ref="B9:AX9"/>
    <mergeCell ref="AY15:BM15"/>
    <mergeCell ref="B25:AX25"/>
    <mergeCell ref="BN38:CB38"/>
    <mergeCell ref="AY26:BM26"/>
    <mergeCell ref="BN26:CB26"/>
    <mergeCell ref="BN25:CB25"/>
    <mergeCell ref="B39:AX39"/>
    <mergeCell ref="AY39:BM39"/>
    <mergeCell ref="BN39:CB39"/>
    <mergeCell ref="AY37:BM37"/>
    <mergeCell ref="B27:AX27"/>
    <mergeCell ref="BN36:CB36"/>
    <mergeCell ref="A2:CB2"/>
    <mergeCell ref="BN27:CB27"/>
    <mergeCell ref="B46:AX46"/>
    <mergeCell ref="AY45:BM45"/>
    <mergeCell ref="BN45:CB45"/>
    <mergeCell ref="BN46:CB46"/>
    <mergeCell ref="AY46:BM46"/>
    <mergeCell ref="B44:AX44"/>
    <mergeCell ref="AY44:BM44"/>
    <mergeCell ref="BN44:CB44"/>
    <mergeCell ref="BN43:CB43"/>
    <mergeCell ref="B43:AX43"/>
    <mergeCell ref="AY43:BM43"/>
    <mergeCell ref="BN15:CB15"/>
    <mergeCell ref="BN40:CB40"/>
    <mergeCell ref="BN4:CB5"/>
    <mergeCell ref="BN41:CB41"/>
    <mergeCell ref="BN42:CB42"/>
    <mergeCell ref="BN13:CB13"/>
    <mergeCell ref="AY32:BM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Ком1</cp:lastModifiedBy>
  <cp:lastPrinted>2017-01-19T08:12:55Z</cp:lastPrinted>
  <dcterms:created xsi:type="dcterms:W3CDTF">2010-11-26T07:12:57Z</dcterms:created>
  <dcterms:modified xsi:type="dcterms:W3CDTF">2018-08-06T09:30:55Z</dcterms:modified>
  <cp:category/>
  <cp:version/>
  <cp:contentType/>
  <cp:contentStatus/>
</cp:coreProperties>
</file>