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'Лист3'!$A$4:$M$161</definedName>
  </definedNames>
  <calcPr fullCalcOnLoad="1"/>
</workbook>
</file>

<file path=xl/sharedStrings.xml><?xml version="1.0" encoding="utf-8"?>
<sst xmlns="http://schemas.openxmlformats.org/spreadsheetml/2006/main" count="183" uniqueCount="133">
  <si>
    <t xml:space="preserve">                              Утверждаю </t>
  </si>
  <si>
    <t xml:space="preserve">                                    (подпись)       (расшифровка подписи)</t>
  </si>
  <si>
    <t>План</t>
  </si>
  <si>
    <t>финансово-хозяйственной деятельности</t>
  </si>
  <si>
    <t>муниципального бюджетного учреждения</t>
  </si>
  <si>
    <t>Коды</t>
  </si>
  <si>
    <t>Форма по КДФ</t>
  </si>
  <si>
    <t>Дата</t>
  </si>
  <si>
    <t>Наименование муниципального бюджетного учреждения :</t>
  </si>
  <si>
    <t>по ОКПО</t>
  </si>
  <si>
    <t>ИНН</t>
  </si>
  <si>
    <t>КПП</t>
  </si>
  <si>
    <t xml:space="preserve">Единица измерения: </t>
  </si>
  <si>
    <t>руб.</t>
  </si>
  <si>
    <t>по ОКЕИ</t>
  </si>
  <si>
    <t>Наименование органа, осуществляющего функции и полномочия учредителя:</t>
  </si>
  <si>
    <t>Юридический адрес муниципального бюджетного учреждения</t>
  </si>
  <si>
    <r>
      <t xml:space="preserve">          </t>
    </r>
    <r>
      <rPr>
        <b/>
        <sz val="10"/>
        <color indexed="18"/>
        <rFont val="Times New Roman"/>
        <family val="1"/>
      </rPr>
      <t>I. Сведения о деятельности муниципального бюджетного учреждения:</t>
    </r>
  </si>
  <si>
    <t xml:space="preserve">     1.1. Цели деятельности учреждения:</t>
  </si>
  <si>
    <t xml:space="preserve">     1.2. Виды деятельности учреждения:</t>
  </si>
  <si>
    <t xml:space="preserve">     1.3. Перечень услуг, осуществляемых на платной основе:</t>
  </si>
  <si>
    <t xml:space="preserve">     II. Показатели финансового состояния муниципального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</si>
  <si>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</si>
  <si>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</si>
  <si>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</si>
  <si>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</si>
  <si>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</si>
  <si>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</si>
  <si>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</si>
  <si>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</si>
  <si>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</si>
  <si>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</si>
  <si>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</si>
  <si>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</si>
  <si>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</si>
  <si>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</si>
  <si>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</si>
  <si>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</si>
  <si>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</si>
  <si>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</si>
  <si>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</si>
  <si>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</si>
  <si>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</si>
  <si>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</si>
  <si>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</si>
  <si>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III. Обязательства, всего:</t>
  </si>
  <si>
    <t>из них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</si>
  <si>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</si>
  <si>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</si>
  <si>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</si>
  <si>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</si>
  <si>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</si>
  <si>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</si>
  <si>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</si>
  <si>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</si>
  <si>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</si>
  <si>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</si>
  <si>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</si>
  <si>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</si>
  <si>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</si>
  <si>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</si>
  <si>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</si>
  <si>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 IV. Показатели по поступлениям и выплатам муниципального учреждения</t>
  </si>
  <si>
    <t>Код по бюджетной классификации операции</t>
  </si>
  <si>
    <t>В том числе</t>
  </si>
  <si>
    <t>Х</t>
  </si>
  <si>
    <t>Остаток средств на начало планируемого  года</t>
  </si>
  <si>
    <t>Поступления, всего:</t>
  </si>
  <si>
    <t>Субсидии на выполнении муниципального задания</t>
  </si>
  <si>
    <t xml:space="preserve"> Субсидии на иные цели</t>
  </si>
  <si>
    <t>Бюджетные инвестиции</t>
  </si>
  <si>
    <t>Поступления от оказания учреждением муниципальных услуг, предоставление которых для физических и юридических лиц осуществляется на платной основе, всего</t>
  </si>
  <si>
    <t>Услуга N 1</t>
  </si>
  <si>
    <t>Услуга N 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</si>
  <si>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</si>
  <si>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</si>
  <si>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</si>
  <si>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1. Субсидии на выполнение муниципального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</si>
  <si>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</si>
  <si>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</si>
  <si>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</si>
  <si>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</si>
  <si>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</si>
  <si>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</si>
  <si>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</si>
  <si>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</si>
  <si>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</si>
  <si>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</si>
  <si>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</si>
  <si>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</si>
  <si>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</si>
  <si>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</si>
  <si>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</si>
  <si>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</si>
  <si>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</si>
  <si>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</si>
  <si>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</si>
  <si>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</si>
  <si>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</si>
  <si>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Справочно:</t>
  </si>
  <si>
    <t>Объем публичных обязательств, всего</t>
  </si>
  <si>
    <t>2. Субсидии на иные цели</t>
  </si>
  <si>
    <t>М.П.</t>
  </si>
  <si>
    <t xml:space="preserve">Председатель комитета администрации Романовского района </t>
  </si>
  <si>
    <t>по образованию</t>
  </si>
  <si>
    <r>
      <t xml:space="preserve">            _______________              </t>
    </r>
    <r>
      <rPr>
        <u val="single"/>
        <sz val="10"/>
        <rFont val="Times New Roman"/>
        <family val="1"/>
      </rPr>
      <t xml:space="preserve"> Э.А. Кулакова</t>
    </r>
  </si>
  <si>
    <t>Комитет администрации Романовского района по образованию</t>
  </si>
  <si>
    <t>1.2. Общая балансовая стоимость непроизведенных активов</t>
  </si>
  <si>
    <t>1.3. Общая балансовая стоимость движимого муниципального имущества, всего</t>
  </si>
  <si>
    <t>1.3.1. Общая балансовая стоимость особо ценного движимого имущества</t>
  </si>
  <si>
    <t>1.3.2. Остаточная стоимость особо ценного движимого имущества</t>
  </si>
  <si>
    <t>Всего 2016год</t>
  </si>
  <si>
    <t>Пособие по социальной помощи населению</t>
  </si>
  <si>
    <t>3.Поступления от иной приносящей доход деятельности, всего:</t>
  </si>
  <si>
    <t>Главный экономист комитета по образованию</t>
  </si>
  <si>
    <t>Н.А. Губарь</t>
  </si>
  <si>
    <t>Всестороннее формирование личности ребенка с учетом особенностей его физического, психологического развития,индивидуальных возможностей и способностей. Подготовка к обучению в школе. Развитие и совершенствование образовательного процесса. Осуществление дополнительных мер социальной поддержки воспитанников и работников учреждения</t>
  </si>
  <si>
    <t>дошкольное образование (предшествующее начальному общему образованию)</t>
  </si>
  <si>
    <t>не оказываются</t>
  </si>
  <si>
    <t>В.А. Дубовик</t>
  </si>
  <si>
    <t>Главный бухгалтер комитета по образованию</t>
  </si>
  <si>
    <t>операции по лицевым счетам, открытым в органах Федерального казначейства</t>
  </si>
  <si>
    <t xml:space="preserve">операции по счетам, открытым в кредитных организациях 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</si>
  <si>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</si>
  <si>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2.3.6. по выданным авансам на приобретение основных средств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</si>
  <si>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</si>
  <si>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3.3.13. по прочим расчетам с кредиторами</t>
  </si>
  <si>
    <t>Муниципальное бюджетное дошкольное образовательное учреждение "Сидоровский детский сад"</t>
  </si>
  <si>
    <t>658638,Алтайский край, Романовский район, с.Сидоровка, ул. Советская, 89</t>
  </si>
  <si>
    <t>Т.Н. Бубаева</t>
  </si>
  <si>
    <t>Заведующий МБДОУ "Сидоровский детский сад"</t>
  </si>
  <si>
    <t xml:space="preserve">на 2018 год </t>
  </si>
  <si>
    <t>08 августа 2018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</si>
</sst>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9.421875" style="0" customWidth="1"/>
    <col min="2" max="2" width="8.57421875" style="0" customWidth="1"/>
    <col min="3" max="3" width="13.7109375" style="0" customWidth="1"/>
    <col min="4" max="4" width="12.57421875" style="0" customWidth="1"/>
    <col min="5" max="5" width="8.7109375" style="0" customWidth="1"/>
    <col min="6" max="6" width="11.57421875" style="0" customWidth="1"/>
    <col min="7" max="7" width="10.140625" style="0" customWidth="1"/>
    <col min="8" max="8" width="0" style="0" hidden="1" customWidth="1"/>
    <col min="9" max="9" width="12.7109375" style="0" hidden="1" customWidth="1"/>
    <col min="10" max="10" width="0" style="0" hidden="1" customWidth="1"/>
    <col min="11" max="11" width="12.7109375" style="0" bestFit="1" customWidth="1"/>
    <col min="13" max="13" width="10.00390625" style="0" customWidth="1"/>
    <col min="14" max="14" width="10.140625" style="0" bestFit="1" customWidth="1"/>
  </cols>
  <sheetData>
    <row r="1" spans="1:7" ht="12.75">
      <c r="A1" s="72" t="s">
        <v>0</v>
      </c>
      <c r="B1" s="72"/>
      <c r="C1" s="72"/>
      <c r="D1" s="72"/>
      <c r="E1" s="72"/>
      <c r="F1" s="72"/>
      <c r="G1" s="72"/>
    </row>
    <row r="2" spans="1:7" ht="12.75">
      <c r="A2" s="2"/>
      <c r="B2" s="2"/>
      <c r="C2" s="73" t="s">
        <v>103</v>
      </c>
      <c r="D2" s="73"/>
      <c r="E2" s="73"/>
      <c r="F2" s="73"/>
      <c r="G2" s="73"/>
    </row>
    <row r="3" spans="1:7" ht="12.75">
      <c r="A3" s="2"/>
      <c r="B3" s="2"/>
      <c r="C3" s="73" t="s">
        <v>104</v>
      </c>
      <c r="D3" s="73"/>
      <c r="E3" s="73"/>
      <c r="F3" s="73"/>
      <c r="G3" s="73"/>
    </row>
    <row r="4" spans="1:7" ht="12.75">
      <c r="A4" s="72"/>
      <c r="B4" s="72"/>
      <c r="C4" s="72"/>
      <c r="D4" s="72"/>
      <c r="E4" s="72"/>
      <c r="F4" s="72"/>
      <c r="G4" s="72"/>
    </row>
    <row r="5" spans="1:7" ht="12.75">
      <c r="A5" s="72" t="s">
        <v>105</v>
      </c>
      <c r="B5" s="72"/>
      <c r="C5" s="72"/>
      <c r="D5" s="72"/>
      <c r="E5" s="72"/>
      <c r="F5" s="72"/>
      <c r="G5" s="72"/>
    </row>
    <row r="6" spans="1:7" ht="12.75">
      <c r="A6" s="72" t="s">
        <v>1</v>
      </c>
      <c r="B6" s="72"/>
      <c r="C6" s="72"/>
      <c r="D6" s="72"/>
      <c r="E6" s="72"/>
      <c r="F6" s="72"/>
      <c r="G6" s="72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72" t="s">
        <v>132</v>
      </c>
      <c r="B8" s="72"/>
      <c r="C8" s="72"/>
      <c r="D8" s="72"/>
      <c r="E8" s="72"/>
      <c r="F8" s="72"/>
      <c r="G8" s="72"/>
    </row>
    <row r="9" spans="1:7" ht="12.75">
      <c r="A9" s="1"/>
      <c r="B9" s="4"/>
      <c r="C9" s="4"/>
      <c r="D9" s="4"/>
      <c r="E9" s="4"/>
      <c r="F9" s="4"/>
      <c r="G9" s="4"/>
    </row>
    <row r="10" spans="1:7" ht="12.75">
      <c r="A10" s="64" t="s">
        <v>2</v>
      </c>
      <c r="B10" s="64"/>
      <c r="C10" s="64"/>
      <c r="D10" s="64"/>
      <c r="E10" s="64"/>
      <c r="F10" s="64"/>
      <c r="G10" s="64"/>
    </row>
    <row r="11" spans="1:7" ht="12.75">
      <c r="A11" s="64" t="s">
        <v>3</v>
      </c>
      <c r="B11" s="64"/>
      <c r="C11" s="64"/>
      <c r="D11" s="64"/>
      <c r="E11" s="64"/>
      <c r="F11" s="64"/>
      <c r="G11" s="64"/>
    </row>
    <row r="12" spans="1:7" ht="12.75">
      <c r="A12" s="64" t="s">
        <v>4</v>
      </c>
      <c r="B12" s="64"/>
      <c r="C12" s="64"/>
      <c r="D12" s="64"/>
      <c r="E12" s="64"/>
      <c r="F12" s="64"/>
      <c r="G12" s="64"/>
    </row>
    <row r="13" spans="1:7" ht="12.75">
      <c r="A13" s="64" t="s">
        <v>131</v>
      </c>
      <c r="B13" s="64"/>
      <c r="C13" s="64"/>
      <c r="D13" s="64"/>
      <c r="E13" s="64"/>
      <c r="F13" s="64"/>
      <c r="G13" s="64"/>
    </row>
    <row r="14" spans="1:7" ht="12.75">
      <c r="A14" s="5"/>
      <c r="B14" s="6"/>
      <c r="C14" s="6"/>
      <c r="D14" s="6"/>
      <c r="E14" s="6"/>
      <c r="F14" s="6"/>
      <c r="G14" s="6"/>
    </row>
    <row r="15" spans="1:7" ht="12.75">
      <c r="A15" s="65"/>
      <c r="B15" s="65"/>
      <c r="C15" s="65"/>
      <c r="D15" s="65"/>
      <c r="E15" s="7"/>
      <c r="G15" s="8" t="s">
        <v>5</v>
      </c>
    </row>
    <row r="16" spans="1:7" ht="25.5">
      <c r="A16" s="65"/>
      <c r="B16" s="65"/>
      <c r="C16" s="65"/>
      <c r="D16" s="65"/>
      <c r="F16" s="9" t="s">
        <v>6</v>
      </c>
      <c r="G16" s="10"/>
    </row>
    <row r="17" spans="1:7" ht="12.75">
      <c r="A17" s="62"/>
      <c r="B17" s="62"/>
      <c r="C17" s="62"/>
      <c r="D17" s="12"/>
      <c r="F17" s="9" t="s">
        <v>7</v>
      </c>
      <c r="G17" s="33">
        <v>43320</v>
      </c>
    </row>
    <row r="18" spans="1:7" ht="54.75" customHeight="1">
      <c r="A18" s="12" t="s">
        <v>8</v>
      </c>
      <c r="B18" s="62" t="s">
        <v>127</v>
      </c>
      <c r="C18" s="62"/>
      <c r="D18" s="62"/>
      <c r="E18" s="62"/>
      <c r="F18" s="9" t="s">
        <v>9</v>
      </c>
      <c r="G18" s="8">
        <v>83919947</v>
      </c>
    </row>
    <row r="19" spans="1:7" ht="12.75" customHeight="1">
      <c r="A19" s="12"/>
      <c r="B19" s="62"/>
      <c r="C19" s="62"/>
      <c r="D19" s="62"/>
      <c r="E19" s="62"/>
      <c r="F19" s="14" t="s">
        <v>10</v>
      </c>
      <c r="G19" s="15">
        <v>2268050633</v>
      </c>
    </row>
    <row r="20" spans="2:7" ht="12.75" customHeight="1">
      <c r="B20" s="62"/>
      <c r="C20" s="62"/>
      <c r="D20" s="62"/>
      <c r="E20" s="62"/>
      <c r="F20" s="9" t="s">
        <v>11</v>
      </c>
      <c r="G20" s="8">
        <v>226801001</v>
      </c>
    </row>
    <row r="21" spans="1:7" ht="13.5" customHeight="1">
      <c r="A21" s="12" t="s">
        <v>12</v>
      </c>
      <c r="B21" s="7" t="s">
        <v>13</v>
      </c>
      <c r="F21" s="9" t="s">
        <v>14</v>
      </c>
      <c r="G21" s="8">
        <v>383</v>
      </c>
    </row>
    <row r="22" spans="1:7" ht="43.5" customHeight="1">
      <c r="A22" s="12" t="s">
        <v>15</v>
      </c>
      <c r="B22" s="62" t="s">
        <v>106</v>
      </c>
      <c r="C22" s="62"/>
      <c r="D22" s="62"/>
      <c r="E22" s="62"/>
      <c r="F22" s="62"/>
      <c r="G22" s="11"/>
    </row>
    <row r="23" spans="1:7" ht="43.5" customHeight="1">
      <c r="A23" s="12" t="s">
        <v>16</v>
      </c>
      <c r="B23" s="62" t="s">
        <v>128</v>
      </c>
      <c r="C23" s="62"/>
      <c r="D23" s="62"/>
      <c r="E23" s="62"/>
      <c r="F23" s="62"/>
      <c r="G23" s="6"/>
    </row>
    <row r="24" spans="1:7" ht="12.75">
      <c r="A24" s="5"/>
      <c r="B24" s="6"/>
      <c r="C24" s="6"/>
      <c r="D24" s="6"/>
      <c r="E24" s="6"/>
      <c r="F24" s="6"/>
      <c r="G24" s="6"/>
    </row>
    <row r="25" spans="1:7" ht="12.75">
      <c r="A25" s="36" t="s">
        <v>17</v>
      </c>
      <c r="B25" s="36"/>
      <c r="C25" s="36"/>
      <c r="D25" s="36"/>
      <c r="E25" s="36"/>
      <c r="F25" s="36"/>
      <c r="G25" s="36"/>
    </row>
    <row r="26" spans="1:7" ht="12.75">
      <c r="A26" s="17"/>
      <c r="B26" s="4"/>
      <c r="C26" s="4"/>
      <c r="D26" s="4"/>
      <c r="E26" s="4"/>
      <c r="F26" s="4"/>
      <c r="G26" s="4"/>
    </row>
    <row r="27" spans="1:7" ht="12.75">
      <c r="A27" s="36" t="s">
        <v>18</v>
      </c>
      <c r="B27" s="36"/>
      <c r="C27" s="36"/>
      <c r="D27" s="36"/>
      <c r="E27" s="36"/>
      <c r="F27" s="36"/>
      <c r="G27" s="36"/>
    </row>
    <row r="28" spans="1:7" ht="51" customHeight="1">
      <c r="A28" s="61" t="s">
        <v>116</v>
      </c>
      <c r="B28" s="61"/>
      <c r="C28" s="61"/>
      <c r="D28" s="61"/>
      <c r="E28" s="61"/>
      <c r="F28" s="61"/>
      <c r="G28" s="61"/>
    </row>
    <row r="29" spans="1:7" ht="12.75">
      <c r="A29" s="36" t="s">
        <v>19</v>
      </c>
      <c r="B29" s="36"/>
      <c r="C29" s="36"/>
      <c r="D29" s="36"/>
      <c r="E29" s="36"/>
      <c r="F29" s="36"/>
      <c r="G29" s="36"/>
    </row>
    <row r="30" spans="1:7" ht="24.75" customHeight="1">
      <c r="A30" s="63" t="s">
        <v>117</v>
      </c>
      <c r="B30" s="63"/>
      <c r="C30" s="63"/>
      <c r="D30" s="63"/>
      <c r="E30" s="63"/>
      <c r="F30" s="63"/>
      <c r="G30" s="63"/>
    </row>
    <row r="31" spans="1:7" ht="12.75">
      <c r="A31" s="36" t="s">
        <v>20</v>
      </c>
      <c r="B31" s="36"/>
      <c r="C31" s="36"/>
      <c r="D31" s="36"/>
      <c r="E31" s="36"/>
      <c r="F31" s="36"/>
      <c r="G31" s="36"/>
    </row>
    <row r="32" spans="1:7" ht="27" customHeight="1">
      <c r="A32" s="61" t="s">
        <v>118</v>
      </c>
      <c r="B32" s="61"/>
      <c r="C32" s="61"/>
      <c r="D32" s="61"/>
      <c r="E32" s="61"/>
      <c r="F32" s="61"/>
      <c r="G32" s="61"/>
    </row>
    <row r="33" spans="1:7" ht="12.75">
      <c r="A33" s="17"/>
      <c r="B33" s="4"/>
      <c r="C33" s="4"/>
      <c r="D33" s="4"/>
      <c r="E33" s="4"/>
      <c r="F33" s="4"/>
      <c r="G33" s="4"/>
    </row>
    <row r="34" spans="1:7" ht="12.75">
      <c r="A34" s="48" t="s">
        <v>21</v>
      </c>
      <c r="B34" s="48"/>
      <c r="C34" s="48"/>
      <c r="D34" s="48"/>
      <c r="E34" s="48"/>
      <c r="F34" s="48"/>
      <c r="G34" s="48"/>
    </row>
    <row r="35" spans="1:7" ht="12.75">
      <c r="A35" s="17"/>
      <c r="B35" s="4"/>
      <c r="C35" s="4"/>
      <c r="D35" s="4"/>
      <c r="E35" s="4"/>
      <c r="F35" s="4"/>
      <c r="G35" s="4"/>
    </row>
    <row r="36" spans="1:7" ht="12.75">
      <c r="A36" s="34" t="s">
        <v>22</v>
      </c>
      <c r="B36" s="34"/>
      <c r="C36" s="34"/>
      <c r="D36" s="34"/>
      <c r="E36" s="34"/>
      <c r="F36" s="52" t="s">
        <v>23</v>
      </c>
      <c r="G36" s="52"/>
    </row>
    <row r="37" spans="1:7" s="19" customFormat="1" ht="12.75">
      <c r="A37" s="58" t="s">
        <v>24</v>
      </c>
      <c r="B37" s="58"/>
      <c r="C37" s="58"/>
      <c r="D37" s="58"/>
      <c r="E37" s="58"/>
      <c r="F37" s="59">
        <f>F39+F46+F45</f>
        <v>401426.24</v>
      </c>
      <c r="G37" s="59"/>
    </row>
    <row r="38" spans="1:7" ht="12.75">
      <c r="A38" s="34" t="s">
        <v>25</v>
      </c>
      <c r="B38" s="34"/>
      <c r="C38" s="34"/>
      <c r="D38" s="34"/>
      <c r="E38" s="34"/>
      <c r="F38" s="35"/>
      <c r="G38" s="35"/>
    </row>
    <row r="39" spans="1:7" ht="12.75">
      <c r="A39" s="34" t="s">
        <v>26</v>
      </c>
      <c r="B39" s="34"/>
      <c r="C39" s="34"/>
      <c r="D39" s="34"/>
      <c r="E39" s="34"/>
      <c r="F39" s="35">
        <f>F41+F42+F43</f>
        <v>0</v>
      </c>
      <c r="G39" s="35"/>
    </row>
    <row r="40" spans="1:7" ht="12.75">
      <c r="A40" s="34" t="s">
        <v>27</v>
      </c>
      <c r="B40" s="34"/>
      <c r="C40" s="34"/>
      <c r="D40" s="34"/>
      <c r="E40" s="34"/>
      <c r="F40" s="35"/>
      <c r="G40" s="35"/>
    </row>
    <row r="41" spans="1:7" ht="27" customHeight="1">
      <c r="A41" s="34" t="s">
        <v>28</v>
      </c>
      <c r="B41" s="34"/>
      <c r="C41" s="34"/>
      <c r="D41" s="34"/>
      <c r="E41" s="34"/>
      <c r="F41" s="35"/>
      <c r="G41" s="35"/>
    </row>
    <row r="42" spans="1:7" ht="28.5" customHeight="1">
      <c r="A42" s="34" t="s">
        <v>29</v>
      </c>
      <c r="B42" s="34"/>
      <c r="C42" s="34"/>
      <c r="D42" s="34"/>
      <c r="E42" s="34"/>
      <c r="F42" s="35"/>
      <c r="G42" s="35"/>
    </row>
    <row r="43" spans="1:7" ht="27" customHeight="1">
      <c r="A43" s="34" t="s">
        <v>30</v>
      </c>
      <c r="B43" s="34"/>
      <c r="C43" s="34"/>
      <c r="D43" s="34"/>
      <c r="E43" s="34"/>
      <c r="F43" s="35"/>
      <c r="G43" s="35"/>
    </row>
    <row r="44" spans="1:7" ht="13.5" customHeight="1">
      <c r="A44" s="34" t="s">
        <v>31</v>
      </c>
      <c r="B44" s="34"/>
      <c r="C44" s="34"/>
      <c r="D44" s="34"/>
      <c r="E44" s="34"/>
      <c r="F44" s="35"/>
      <c r="G44" s="35"/>
    </row>
    <row r="45" spans="1:7" s="29" customFormat="1" ht="15" customHeight="1">
      <c r="A45" s="55" t="s">
        <v>107</v>
      </c>
      <c r="B45" s="56"/>
      <c r="C45" s="56"/>
      <c r="D45" s="56"/>
      <c r="E45" s="57"/>
      <c r="F45" s="60">
        <v>67084.76</v>
      </c>
      <c r="G45" s="54"/>
    </row>
    <row r="46" spans="1:7" ht="27.75" customHeight="1">
      <c r="A46" s="34" t="s">
        <v>108</v>
      </c>
      <c r="B46" s="34"/>
      <c r="C46" s="34"/>
      <c r="D46" s="34"/>
      <c r="E46" s="34"/>
      <c r="F46" s="35">
        <v>334341.48</v>
      </c>
      <c r="G46" s="35"/>
    </row>
    <row r="47" spans="1:7" ht="12.75">
      <c r="A47" s="34" t="s">
        <v>27</v>
      </c>
      <c r="B47" s="34"/>
      <c r="C47" s="34"/>
      <c r="D47" s="34"/>
      <c r="E47" s="34"/>
      <c r="F47" s="35"/>
      <c r="G47" s="35"/>
    </row>
    <row r="48" spans="1:7" ht="14.25" customHeight="1">
      <c r="A48" s="34" t="s">
        <v>109</v>
      </c>
      <c r="B48" s="34"/>
      <c r="C48" s="34"/>
      <c r="D48" s="34"/>
      <c r="E48" s="34"/>
      <c r="F48" s="35">
        <v>229558.57</v>
      </c>
      <c r="G48" s="35"/>
    </row>
    <row r="49" spans="1:7" ht="12.75">
      <c r="A49" s="34" t="s">
        <v>110</v>
      </c>
      <c r="B49" s="34"/>
      <c r="C49" s="34"/>
      <c r="D49" s="34"/>
      <c r="E49" s="34"/>
      <c r="F49" s="35"/>
      <c r="G49" s="35"/>
    </row>
    <row r="50" spans="1:7" s="19" customFormat="1" ht="12.75">
      <c r="A50" s="58" t="s">
        <v>32</v>
      </c>
      <c r="B50" s="58"/>
      <c r="C50" s="58"/>
      <c r="D50" s="58"/>
      <c r="E50" s="58"/>
      <c r="F50" s="59">
        <f>F53+F65+F52</f>
        <v>617.37</v>
      </c>
      <c r="G50" s="59"/>
    </row>
    <row r="51" spans="1:7" ht="12.75">
      <c r="A51" s="34" t="s">
        <v>25</v>
      </c>
      <c r="B51" s="34"/>
      <c r="C51" s="34"/>
      <c r="D51" s="34"/>
      <c r="E51" s="34"/>
      <c r="F51" s="35"/>
      <c r="G51" s="35"/>
    </row>
    <row r="52" spans="1:7" ht="27" customHeight="1">
      <c r="A52" s="34" t="s">
        <v>33</v>
      </c>
      <c r="B52" s="34"/>
      <c r="C52" s="34"/>
      <c r="D52" s="34"/>
      <c r="E52" s="34"/>
      <c r="F52" s="35"/>
      <c r="G52" s="35"/>
    </row>
    <row r="53" spans="1:7" ht="27" customHeight="1">
      <c r="A53" s="34" t="s">
        <v>34</v>
      </c>
      <c r="B53" s="34"/>
      <c r="C53" s="34"/>
      <c r="D53" s="34"/>
      <c r="E53" s="34"/>
      <c r="F53" s="35">
        <f>SUM(F55:G64)</f>
        <v>617.37</v>
      </c>
      <c r="G53" s="35"/>
    </row>
    <row r="54" spans="1:7" ht="12.75">
      <c r="A54" s="34" t="s">
        <v>27</v>
      </c>
      <c r="B54" s="34"/>
      <c r="C54" s="34"/>
      <c r="D54" s="34"/>
      <c r="E54" s="34"/>
      <c r="F54" s="35"/>
      <c r="G54" s="35"/>
    </row>
    <row r="55" spans="1:7" ht="12.75">
      <c r="A55" s="34" t="s">
        <v>35</v>
      </c>
      <c r="B55" s="34"/>
      <c r="C55" s="34"/>
      <c r="D55" s="34"/>
      <c r="E55" s="34"/>
      <c r="F55" s="35"/>
      <c r="G55" s="35"/>
    </row>
    <row r="56" spans="1:7" ht="12.75">
      <c r="A56" s="34" t="s">
        <v>36</v>
      </c>
      <c r="B56" s="34"/>
      <c r="C56" s="34"/>
      <c r="D56" s="34"/>
      <c r="E56" s="34"/>
      <c r="F56" s="35"/>
      <c r="G56" s="35"/>
    </row>
    <row r="57" spans="1:7" ht="12.75">
      <c r="A57" s="34" t="s">
        <v>37</v>
      </c>
      <c r="B57" s="34"/>
      <c r="C57" s="34"/>
      <c r="D57" s="34"/>
      <c r="E57" s="34"/>
      <c r="F57" s="35"/>
      <c r="G57" s="35"/>
    </row>
    <row r="58" spans="1:7" ht="12.75">
      <c r="A58" s="34" t="s">
        <v>38</v>
      </c>
      <c r="B58" s="34"/>
      <c r="C58" s="34"/>
      <c r="D58" s="34"/>
      <c r="E58" s="34"/>
      <c r="F58" s="35"/>
      <c r="G58" s="35"/>
    </row>
    <row r="59" spans="1:7" ht="12.75">
      <c r="A59" s="34" t="s">
        <v>39</v>
      </c>
      <c r="B59" s="34"/>
      <c r="C59" s="34"/>
      <c r="D59" s="34"/>
      <c r="E59" s="34"/>
      <c r="F59" s="35"/>
      <c r="G59" s="35"/>
    </row>
    <row r="60" spans="1:7" ht="12.75">
      <c r="A60" s="34" t="s">
        <v>40</v>
      </c>
      <c r="B60" s="34"/>
      <c r="C60" s="34"/>
      <c r="D60" s="34"/>
      <c r="E60" s="34"/>
      <c r="F60" s="35"/>
      <c r="G60" s="35"/>
    </row>
    <row r="61" spans="1:7" ht="12.75">
      <c r="A61" s="34" t="s">
        <v>41</v>
      </c>
      <c r="B61" s="34"/>
      <c r="C61" s="34"/>
      <c r="D61" s="34"/>
      <c r="E61" s="34"/>
      <c r="F61" s="35"/>
      <c r="G61" s="35"/>
    </row>
    <row r="62" spans="1:7" ht="12.75">
      <c r="A62" s="34" t="s">
        <v>42</v>
      </c>
      <c r="B62" s="34"/>
      <c r="C62" s="34"/>
      <c r="D62" s="34"/>
      <c r="E62" s="34"/>
      <c r="F62" s="35"/>
      <c r="G62" s="35"/>
    </row>
    <row r="63" spans="1:7" ht="12.75">
      <c r="A63" s="34" t="s">
        <v>43</v>
      </c>
      <c r="B63" s="34"/>
      <c r="C63" s="34"/>
      <c r="D63" s="34"/>
      <c r="E63" s="34"/>
      <c r="F63" s="35"/>
      <c r="G63" s="35"/>
    </row>
    <row r="64" spans="1:7" ht="12.75">
      <c r="A64" s="34" t="s">
        <v>44</v>
      </c>
      <c r="B64" s="34"/>
      <c r="C64" s="34"/>
      <c r="D64" s="34"/>
      <c r="E64" s="34"/>
      <c r="F64" s="35">
        <v>617.37</v>
      </c>
      <c r="G64" s="35"/>
    </row>
    <row r="65" spans="1:7" ht="27.75" customHeight="1">
      <c r="A65" s="55" t="s">
        <v>123</v>
      </c>
      <c r="B65" s="56"/>
      <c r="C65" s="56"/>
      <c r="D65" s="56"/>
      <c r="E65" s="57"/>
      <c r="F65" s="35">
        <f>F66</f>
        <v>0</v>
      </c>
      <c r="G65" s="35"/>
    </row>
    <row r="66" spans="1:7" ht="14.25" customHeight="1">
      <c r="A66" s="34" t="s">
        <v>124</v>
      </c>
      <c r="B66" s="34"/>
      <c r="C66" s="34"/>
      <c r="D66" s="34"/>
      <c r="E66" s="34"/>
      <c r="F66" s="37"/>
      <c r="G66" s="38"/>
    </row>
    <row r="67" spans="1:7" s="19" customFormat="1" ht="12.75">
      <c r="A67" s="58" t="s">
        <v>45</v>
      </c>
      <c r="B67" s="58"/>
      <c r="C67" s="58"/>
      <c r="D67" s="58"/>
      <c r="E67" s="58"/>
      <c r="F67" s="59">
        <f>F70+F85+F69</f>
        <v>300367.48</v>
      </c>
      <c r="G67" s="59"/>
    </row>
    <row r="68" spans="1:7" ht="12.75">
      <c r="A68" s="34" t="s">
        <v>46</v>
      </c>
      <c r="B68" s="34"/>
      <c r="C68" s="34"/>
      <c r="D68" s="34"/>
      <c r="E68" s="34"/>
      <c r="F68" s="35"/>
      <c r="G68" s="35"/>
    </row>
    <row r="69" spans="1:7" ht="12.75">
      <c r="A69" s="34" t="s">
        <v>47</v>
      </c>
      <c r="B69" s="34"/>
      <c r="C69" s="34"/>
      <c r="D69" s="34"/>
      <c r="E69" s="34"/>
      <c r="F69" s="35"/>
      <c r="G69" s="35"/>
    </row>
    <row r="70" spans="1:7" ht="25.5" customHeight="1">
      <c r="A70" s="34" t="s">
        <v>48</v>
      </c>
      <c r="B70" s="34"/>
      <c r="C70" s="34"/>
      <c r="D70" s="34"/>
      <c r="E70" s="34"/>
      <c r="F70" s="35">
        <f>F84+F72+F73+F74+F75+F76+F77+F78+F79+F80+F81+F82+F83</f>
        <v>300367.48</v>
      </c>
      <c r="G70" s="35"/>
    </row>
    <row r="71" spans="1:7" ht="12.75">
      <c r="A71" s="34" t="s">
        <v>27</v>
      </c>
      <c r="B71" s="34"/>
      <c r="C71" s="34"/>
      <c r="D71" s="34"/>
      <c r="E71" s="34"/>
      <c r="F71" s="35"/>
      <c r="G71" s="35"/>
    </row>
    <row r="72" spans="1:7" ht="12.75">
      <c r="A72" s="34" t="s">
        <v>49</v>
      </c>
      <c r="B72" s="34"/>
      <c r="C72" s="34"/>
      <c r="D72" s="34"/>
      <c r="E72" s="34"/>
      <c r="F72" s="35"/>
      <c r="G72" s="35"/>
    </row>
    <row r="73" spans="1:7" ht="12.75">
      <c r="A73" s="34" t="s">
        <v>50</v>
      </c>
      <c r="B73" s="34"/>
      <c r="C73" s="34"/>
      <c r="D73" s="34"/>
      <c r="E73" s="34"/>
      <c r="F73" s="35"/>
      <c r="G73" s="35"/>
    </row>
    <row r="74" spans="1:7" ht="12.75">
      <c r="A74" s="34" t="s">
        <v>51</v>
      </c>
      <c r="B74" s="34"/>
      <c r="C74" s="34"/>
      <c r="D74" s="34"/>
      <c r="E74" s="34"/>
      <c r="F74" s="35"/>
      <c r="G74" s="35"/>
    </row>
    <row r="75" spans="1:7" ht="12.75">
      <c r="A75" s="34" t="s">
        <v>52</v>
      </c>
      <c r="B75" s="34"/>
      <c r="C75" s="34"/>
      <c r="D75" s="34"/>
      <c r="E75" s="34"/>
      <c r="F75" s="35">
        <v>100717.38</v>
      </c>
      <c r="G75" s="35"/>
    </row>
    <row r="76" spans="1:7" ht="12.75">
      <c r="A76" s="34" t="s">
        <v>53</v>
      </c>
      <c r="B76" s="34"/>
      <c r="C76" s="34"/>
      <c r="D76" s="34"/>
      <c r="E76" s="34"/>
      <c r="F76" s="35">
        <v>14921.23</v>
      </c>
      <c r="G76" s="35"/>
    </row>
    <row r="77" spans="1:7" ht="12.75">
      <c r="A77" s="34" t="s">
        <v>54</v>
      </c>
      <c r="B77" s="34"/>
      <c r="C77" s="34"/>
      <c r="D77" s="34"/>
      <c r="E77" s="34"/>
      <c r="F77" s="35">
        <v>60537.9</v>
      </c>
      <c r="G77" s="35"/>
    </row>
    <row r="78" spans="1:7" ht="12.75">
      <c r="A78" s="34" t="s">
        <v>55</v>
      </c>
      <c r="B78" s="34"/>
      <c r="C78" s="34"/>
      <c r="D78" s="34"/>
      <c r="E78" s="34"/>
      <c r="F78" s="35"/>
      <c r="G78" s="35"/>
    </row>
    <row r="79" spans="1:7" ht="12.75">
      <c r="A79" s="34" t="s">
        <v>56</v>
      </c>
      <c r="B79" s="34"/>
      <c r="C79" s="34"/>
      <c r="D79" s="34"/>
      <c r="E79" s="34"/>
      <c r="F79" s="35"/>
      <c r="G79" s="35"/>
    </row>
    <row r="80" spans="1:7" ht="12.75">
      <c r="A80" s="34" t="s">
        <v>57</v>
      </c>
      <c r="B80" s="34"/>
      <c r="C80" s="34"/>
      <c r="D80" s="34"/>
      <c r="E80" s="34"/>
      <c r="F80" s="35"/>
      <c r="G80" s="35"/>
    </row>
    <row r="81" spans="1:7" ht="12.75">
      <c r="A81" s="34" t="s">
        <v>58</v>
      </c>
      <c r="B81" s="34"/>
      <c r="C81" s="34"/>
      <c r="D81" s="34"/>
      <c r="E81" s="34"/>
      <c r="F81" s="35">
        <v>12254.4</v>
      </c>
      <c r="G81" s="35"/>
    </row>
    <row r="82" spans="1:7" ht="12.75">
      <c r="A82" s="34" t="s">
        <v>59</v>
      </c>
      <c r="B82" s="34"/>
      <c r="C82" s="34"/>
      <c r="D82" s="34"/>
      <c r="E82" s="34"/>
      <c r="F82" s="35">
        <v>222.1</v>
      </c>
      <c r="G82" s="35"/>
    </row>
    <row r="83" spans="1:7" ht="12.75">
      <c r="A83" s="34" t="s">
        <v>60</v>
      </c>
      <c r="B83" s="34"/>
      <c r="C83" s="34"/>
      <c r="D83" s="34"/>
      <c r="E83" s="34"/>
      <c r="F83" s="35">
        <v>99952.47</v>
      </c>
      <c r="G83" s="35"/>
    </row>
    <row r="84" spans="1:7" ht="12.75">
      <c r="A84" s="34" t="s">
        <v>61</v>
      </c>
      <c r="B84" s="34"/>
      <c r="C84" s="34"/>
      <c r="D84" s="34"/>
      <c r="E84" s="34"/>
      <c r="F84" s="35">
        <v>11762</v>
      </c>
      <c r="G84" s="35"/>
    </row>
    <row r="85" spans="1:7" ht="25.5" customHeight="1">
      <c r="A85" s="34" t="s">
        <v>125</v>
      </c>
      <c r="B85" s="34"/>
      <c r="C85" s="34"/>
      <c r="D85" s="34"/>
      <c r="E85" s="34"/>
      <c r="F85" s="35">
        <f>F86</f>
        <v>0</v>
      </c>
      <c r="G85" s="35"/>
    </row>
    <row r="86" spans="1:7" ht="14.25" customHeight="1">
      <c r="A86" s="34" t="s">
        <v>126</v>
      </c>
      <c r="B86" s="34"/>
      <c r="C86" s="34"/>
      <c r="D86" s="34"/>
      <c r="E86" s="34"/>
      <c r="F86" s="35"/>
      <c r="G86" s="35"/>
    </row>
    <row r="87" spans="1:7" ht="12.75">
      <c r="A87" s="48" t="s">
        <v>62</v>
      </c>
      <c r="B87" s="48"/>
      <c r="C87" s="48"/>
      <c r="D87" s="48"/>
      <c r="E87" s="48"/>
      <c r="F87" s="48"/>
      <c r="G87" s="48"/>
    </row>
    <row r="88" spans="1:7" ht="15.75" customHeight="1">
      <c r="A88" s="49" t="s">
        <v>22</v>
      </c>
      <c r="B88" s="52" t="s">
        <v>63</v>
      </c>
      <c r="C88" s="49" t="s">
        <v>111</v>
      </c>
      <c r="D88" s="66" t="s">
        <v>64</v>
      </c>
      <c r="E88" s="67"/>
      <c r="F88" s="67"/>
      <c r="G88" s="68"/>
    </row>
    <row r="89" spans="1:7" ht="12.75" customHeight="1">
      <c r="A89" s="50"/>
      <c r="B89" s="52"/>
      <c r="C89" s="50"/>
      <c r="D89" s="69"/>
      <c r="E89" s="70"/>
      <c r="F89" s="70"/>
      <c r="G89" s="71"/>
    </row>
    <row r="90" spans="1:7" ht="51" customHeight="1">
      <c r="A90" s="51"/>
      <c r="B90" s="8" t="s">
        <v>65</v>
      </c>
      <c r="C90" s="51"/>
      <c r="D90" s="53" t="s">
        <v>121</v>
      </c>
      <c r="E90" s="54"/>
      <c r="F90" s="53" t="s">
        <v>122</v>
      </c>
      <c r="G90" s="54"/>
    </row>
    <row r="91" spans="1:7" ht="25.5">
      <c r="A91" s="21" t="s">
        <v>66</v>
      </c>
      <c r="B91" s="8" t="s">
        <v>65</v>
      </c>
      <c r="C91" s="18">
        <f>D91</f>
        <v>0</v>
      </c>
      <c r="D91" s="37">
        <v>0</v>
      </c>
      <c r="E91" s="38"/>
      <c r="F91" s="37"/>
      <c r="G91" s="38"/>
    </row>
    <row r="92" spans="1:11" s="19" customFormat="1" ht="12.75">
      <c r="A92" s="22" t="s">
        <v>67</v>
      </c>
      <c r="B92" s="23" t="s">
        <v>65</v>
      </c>
      <c r="C92" s="30">
        <f>C94+C95+C96</f>
        <v>2993297.21</v>
      </c>
      <c r="D92" s="43">
        <f>D94+D95+D96</f>
        <v>2993297.21</v>
      </c>
      <c r="E92" s="44"/>
      <c r="F92" s="43"/>
      <c r="G92" s="44"/>
      <c r="K92" s="24"/>
    </row>
    <row r="93" spans="1:7" ht="12.75">
      <c r="A93" s="10" t="s">
        <v>27</v>
      </c>
      <c r="B93" s="8" t="s">
        <v>65</v>
      </c>
      <c r="C93" s="31"/>
      <c r="D93" s="45"/>
      <c r="E93" s="46"/>
      <c r="F93" s="45"/>
      <c r="G93" s="47"/>
    </row>
    <row r="94" spans="1:14" ht="25.5">
      <c r="A94" s="10" t="s">
        <v>68</v>
      </c>
      <c r="B94" s="8">
        <v>180</v>
      </c>
      <c r="C94" s="30">
        <f>D94</f>
        <v>2749562.7199999997</v>
      </c>
      <c r="D94" s="43">
        <f>D105</f>
        <v>2749562.7199999997</v>
      </c>
      <c r="E94" s="44"/>
      <c r="F94" s="43"/>
      <c r="G94" s="44"/>
      <c r="K94" s="26">
        <f>D113+D115+D117+D118+D128+D96+D125</f>
        <v>779876.6399999999</v>
      </c>
      <c r="M94" s="26"/>
      <c r="N94" s="26"/>
    </row>
    <row r="95" spans="1:7" ht="12.75">
      <c r="A95" s="10" t="s">
        <v>69</v>
      </c>
      <c r="B95" s="8">
        <v>180</v>
      </c>
      <c r="C95" s="30">
        <f>D95</f>
        <v>73734.49</v>
      </c>
      <c r="D95" s="43">
        <f>D133</f>
        <v>73734.49</v>
      </c>
      <c r="E95" s="44"/>
      <c r="F95" s="43"/>
      <c r="G95" s="44"/>
    </row>
    <row r="96" spans="1:11" ht="25.5">
      <c r="A96" s="10" t="s">
        <v>74</v>
      </c>
      <c r="B96" s="8">
        <v>130</v>
      </c>
      <c r="C96" s="30">
        <f>D96</f>
        <v>170000</v>
      </c>
      <c r="D96" s="43">
        <f>D152</f>
        <v>170000</v>
      </c>
      <c r="E96" s="44"/>
      <c r="F96" s="43"/>
      <c r="G96" s="44"/>
      <c r="K96" s="26"/>
    </row>
    <row r="97" spans="1:7" ht="12.75">
      <c r="A97" s="10" t="s">
        <v>70</v>
      </c>
      <c r="B97" s="25"/>
      <c r="C97" s="20"/>
      <c r="D97" s="37"/>
      <c r="E97" s="38"/>
      <c r="F97" s="37"/>
      <c r="G97" s="38"/>
    </row>
    <row r="98" spans="1:7" ht="76.5">
      <c r="A98" s="10" t="s">
        <v>71</v>
      </c>
      <c r="B98" s="8" t="s">
        <v>65</v>
      </c>
      <c r="C98" s="20"/>
      <c r="D98" s="37"/>
      <c r="E98" s="38"/>
      <c r="F98" s="37"/>
      <c r="G98" s="38"/>
    </row>
    <row r="99" spans="1:7" ht="12.75">
      <c r="A99" s="10" t="s">
        <v>27</v>
      </c>
      <c r="B99" s="8" t="s">
        <v>65</v>
      </c>
      <c r="C99" s="20"/>
      <c r="D99" s="37"/>
      <c r="E99" s="38"/>
      <c r="F99" s="37"/>
      <c r="G99" s="38"/>
    </row>
    <row r="100" spans="1:7" ht="12.75">
      <c r="A100" s="10" t="s">
        <v>72</v>
      </c>
      <c r="B100" s="8" t="s">
        <v>65</v>
      </c>
      <c r="C100" s="20"/>
      <c r="D100" s="37"/>
      <c r="E100" s="38"/>
      <c r="F100" s="37"/>
      <c r="G100" s="38"/>
    </row>
    <row r="101" spans="1:7" ht="12.75">
      <c r="A101" s="10" t="s">
        <v>73</v>
      </c>
      <c r="B101" s="8" t="s">
        <v>65</v>
      </c>
      <c r="C101" s="20"/>
      <c r="D101" s="37"/>
      <c r="E101" s="38"/>
      <c r="F101" s="37"/>
      <c r="G101" s="38"/>
    </row>
    <row r="102" spans="1:7" ht="25.5">
      <c r="A102" s="10" t="s">
        <v>75</v>
      </c>
      <c r="B102" s="8" t="s">
        <v>65</v>
      </c>
      <c r="C102" s="20">
        <f>C92+C91-C103</f>
        <v>0</v>
      </c>
      <c r="D102" s="37">
        <f>D92+D91-D103</f>
        <v>0</v>
      </c>
      <c r="E102" s="38"/>
      <c r="F102" s="37"/>
      <c r="G102" s="38"/>
    </row>
    <row r="103" spans="1:7" s="19" customFormat="1" ht="12.75">
      <c r="A103" s="22" t="s">
        <v>76</v>
      </c>
      <c r="B103" s="23">
        <v>900</v>
      </c>
      <c r="C103" s="18">
        <f>C105+C133+C152</f>
        <v>2993297.21</v>
      </c>
      <c r="D103" s="41">
        <f>D105+D133+D152</f>
        <v>2993297.21</v>
      </c>
      <c r="E103" s="42"/>
      <c r="F103" s="41"/>
      <c r="G103" s="42"/>
    </row>
    <row r="104" spans="1:7" ht="12.75">
      <c r="A104" s="10" t="s">
        <v>27</v>
      </c>
      <c r="B104" s="25"/>
      <c r="C104" s="20"/>
      <c r="D104" s="37"/>
      <c r="E104" s="38"/>
      <c r="F104" s="37"/>
      <c r="G104" s="38"/>
    </row>
    <row r="105" spans="1:9" ht="25.5">
      <c r="A105" s="21" t="s">
        <v>77</v>
      </c>
      <c r="B105" s="25"/>
      <c r="C105" s="18">
        <f>C106+C111+C122+C123</f>
        <v>2749562.7199999997</v>
      </c>
      <c r="D105" s="41">
        <f>D106+D111+D122+D123</f>
        <v>2749562.7199999997</v>
      </c>
      <c r="E105" s="42"/>
      <c r="F105" s="41"/>
      <c r="G105" s="42"/>
      <c r="I105" s="26">
        <f>C91+C94</f>
        <v>2749562.7199999997</v>
      </c>
    </row>
    <row r="106" spans="1:7" ht="25.5">
      <c r="A106" s="10" t="s">
        <v>78</v>
      </c>
      <c r="B106" s="8">
        <v>210</v>
      </c>
      <c r="C106" s="32">
        <f>C108+C109+C110</f>
        <v>2128472.07</v>
      </c>
      <c r="D106" s="39">
        <f>D108+D109+D110</f>
        <v>2128472.07</v>
      </c>
      <c r="E106" s="40"/>
      <c r="F106" s="39"/>
      <c r="G106" s="40"/>
    </row>
    <row r="107" spans="1:7" ht="12.75">
      <c r="A107" s="10" t="s">
        <v>25</v>
      </c>
      <c r="B107" s="25"/>
      <c r="C107" s="20"/>
      <c r="D107" s="37"/>
      <c r="E107" s="38"/>
      <c r="F107" s="37"/>
      <c r="G107" s="38"/>
    </row>
    <row r="108" spans="1:14" ht="12.75">
      <c r="A108" s="10" t="s">
        <v>79</v>
      </c>
      <c r="B108" s="8">
        <v>211</v>
      </c>
      <c r="C108" s="20">
        <f>D108</f>
        <v>1637482.13</v>
      </c>
      <c r="D108" s="37">
        <v>1637482.13</v>
      </c>
      <c r="E108" s="38"/>
      <c r="F108" s="37"/>
      <c r="G108" s="38"/>
      <c r="N108" s="26"/>
    </row>
    <row r="109" spans="1:7" ht="12.75">
      <c r="A109" s="10" t="s">
        <v>80</v>
      </c>
      <c r="B109" s="8">
        <v>212</v>
      </c>
      <c r="C109" s="20">
        <f>D109</f>
        <v>0</v>
      </c>
      <c r="D109" s="37"/>
      <c r="E109" s="38"/>
      <c r="F109" s="37"/>
      <c r="G109" s="38"/>
    </row>
    <row r="110" spans="1:7" ht="25.5">
      <c r="A110" s="10" t="s">
        <v>81</v>
      </c>
      <c r="B110" s="8">
        <v>213</v>
      </c>
      <c r="C110" s="20">
        <f>D110</f>
        <v>490989.94</v>
      </c>
      <c r="D110" s="37">
        <v>490989.94</v>
      </c>
      <c r="E110" s="38"/>
      <c r="F110" s="37"/>
      <c r="G110" s="38"/>
    </row>
    <row r="111" spans="1:7" ht="12.75">
      <c r="A111" s="10" t="s">
        <v>82</v>
      </c>
      <c r="B111" s="8">
        <v>220</v>
      </c>
      <c r="C111" s="32">
        <f>C113+C114+C115+C117+C118</f>
        <v>575132.6399999999</v>
      </c>
      <c r="D111" s="39">
        <f>D113+D114+D115+D117+D118</f>
        <v>575132.6399999999</v>
      </c>
      <c r="E111" s="40"/>
      <c r="F111" s="39"/>
      <c r="G111" s="40"/>
    </row>
    <row r="112" spans="1:7" ht="12.75">
      <c r="A112" s="10" t="s">
        <v>25</v>
      </c>
      <c r="B112" s="25"/>
      <c r="C112" s="20"/>
      <c r="D112" s="37"/>
      <c r="E112" s="38"/>
      <c r="F112" s="37"/>
      <c r="G112" s="38"/>
    </row>
    <row r="113" spans="1:7" ht="12.75">
      <c r="A113" s="10" t="s">
        <v>83</v>
      </c>
      <c r="B113" s="8">
        <v>221</v>
      </c>
      <c r="C113" s="20">
        <f>D113</f>
        <v>15264</v>
      </c>
      <c r="D113" s="37">
        <v>15264</v>
      </c>
      <c r="E113" s="38"/>
      <c r="F113" s="37"/>
      <c r="G113" s="38"/>
    </row>
    <row r="114" spans="1:7" ht="12.75">
      <c r="A114" s="10" t="s">
        <v>84</v>
      </c>
      <c r="B114" s="8">
        <v>222</v>
      </c>
      <c r="C114" s="20">
        <f>D114</f>
        <v>0</v>
      </c>
      <c r="D114" s="37"/>
      <c r="E114" s="38"/>
      <c r="F114" s="37"/>
      <c r="G114" s="38"/>
    </row>
    <row r="115" spans="1:7" ht="12.75">
      <c r="A115" s="10" t="s">
        <v>85</v>
      </c>
      <c r="B115" s="8">
        <v>223</v>
      </c>
      <c r="C115" s="20">
        <f aca="true" t="shared" si="0" ref="C115:C164">D115</f>
        <v>505868.63999999996</v>
      </c>
      <c r="D115" s="37">
        <f>16000+81000+382000-191176.45+183201.36-10000+44843.73</f>
        <v>505868.63999999996</v>
      </c>
      <c r="E115" s="38"/>
      <c r="F115" s="37"/>
      <c r="G115" s="38"/>
    </row>
    <row r="116" spans="1:7" ht="25.5">
      <c r="A116" s="10" t="s">
        <v>86</v>
      </c>
      <c r="B116" s="8">
        <v>224</v>
      </c>
      <c r="C116" s="20">
        <f t="shared" si="0"/>
        <v>0</v>
      </c>
      <c r="D116" s="37"/>
      <c r="E116" s="38"/>
      <c r="F116" s="37"/>
      <c r="G116" s="38"/>
    </row>
    <row r="117" spans="1:7" ht="25.5">
      <c r="A117" s="10" t="s">
        <v>87</v>
      </c>
      <c r="B117" s="8">
        <v>225</v>
      </c>
      <c r="C117" s="20">
        <f t="shared" si="0"/>
        <v>10500</v>
      </c>
      <c r="D117" s="37">
        <f>4500+6000</f>
        <v>10500</v>
      </c>
      <c r="E117" s="38"/>
      <c r="F117" s="37"/>
      <c r="G117" s="38"/>
    </row>
    <row r="118" spans="1:7" ht="20.25" customHeight="1">
      <c r="A118" s="10" t="s">
        <v>88</v>
      </c>
      <c r="B118" s="8">
        <v>226</v>
      </c>
      <c r="C118" s="20">
        <f t="shared" si="0"/>
        <v>43500</v>
      </c>
      <c r="D118" s="37">
        <f>18600+8400+6500+10000</f>
        <v>43500</v>
      </c>
      <c r="E118" s="38"/>
      <c r="F118" s="37"/>
      <c r="G118" s="38"/>
    </row>
    <row r="119" spans="1:7" ht="25.5" hidden="1">
      <c r="A119" s="10" t="s">
        <v>89</v>
      </c>
      <c r="B119" s="8">
        <v>240</v>
      </c>
      <c r="C119" s="20">
        <f t="shared" si="0"/>
        <v>0</v>
      </c>
      <c r="D119" s="37"/>
      <c r="E119" s="38"/>
      <c r="F119" s="37"/>
      <c r="G119" s="38"/>
    </row>
    <row r="120" spans="1:7" ht="12.75" hidden="1">
      <c r="A120" s="10" t="s">
        <v>25</v>
      </c>
      <c r="B120" s="25"/>
      <c r="C120" s="20">
        <f t="shared" si="0"/>
        <v>0</v>
      </c>
      <c r="D120" s="37"/>
      <c r="E120" s="38"/>
      <c r="F120" s="37"/>
      <c r="G120" s="38"/>
    </row>
    <row r="121" spans="1:7" ht="38.25" hidden="1">
      <c r="A121" s="10" t="s">
        <v>90</v>
      </c>
      <c r="B121" s="8">
        <v>241</v>
      </c>
      <c r="C121" s="20">
        <f t="shared" si="0"/>
        <v>0</v>
      </c>
      <c r="D121" s="37"/>
      <c r="E121" s="38"/>
      <c r="F121" s="37"/>
      <c r="G121" s="38"/>
    </row>
    <row r="122" spans="1:7" ht="12.75">
      <c r="A122" s="10" t="s">
        <v>92</v>
      </c>
      <c r="B122" s="8">
        <v>290</v>
      </c>
      <c r="C122" s="20">
        <f t="shared" si="0"/>
        <v>11214.01</v>
      </c>
      <c r="D122" s="37">
        <v>11214.01</v>
      </c>
      <c r="E122" s="38"/>
      <c r="F122" s="37"/>
      <c r="G122" s="38"/>
    </row>
    <row r="123" spans="1:7" ht="25.5">
      <c r="A123" s="10" t="s">
        <v>93</v>
      </c>
      <c r="B123" s="8">
        <v>300</v>
      </c>
      <c r="C123" s="32">
        <f>C124+C125+C128</f>
        <v>34744</v>
      </c>
      <c r="D123" s="39">
        <f>D125+D128</f>
        <v>34744</v>
      </c>
      <c r="E123" s="40"/>
      <c r="F123" s="39"/>
      <c r="G123" s="40"/>
    </row>
    <row r="124" spans="1:7" ht="12.75">
      <c r="A124" s="10" t="s">
        <v>25</v>
      </c>
      <c r="B124" s="25"/>
      <c r="C124" s="20">
        <f t="shared" si="0"/>
        <v>0</v>
      </c>
      <c r="D124" s="37"/>
      <c r="E124" s="38"/>
      <c r="F124" s="37"/>
      <c r="G124" s="38"/>
    </row>
    <row r="125" spans="1:7" ht="24" customHeight="1">
      <c r="A125" s="10" t="s">
        <v>94</v>
      </c>
      <c r="B125" s="8">
        <v>310</v>
      </c>
      <c r="C125" s="20">
        <f t="shared" si="0"/>
        <v>4000</v>
      </c>
      <c r="D125" s="37">
        <v>4000</v>
      </c>
      <c r="E125" s="38"/>
      <c r="F125" s="37"/>
      <c r="G125" s="38"/>
    </row>
    <row r="126" spans="1:7" ht="25.5" hidden="1">
      <c r="A126" s="10" t="s">
        <v>95</v>
      </c>
      <c r="B126" s="8">
        <v>320</v>
      </c>
      <c r="C126" s="20">
        <f t="shared" si="0"/>
        <v>0</v>
      </c>
      <c r="D126" s="37"/>
      <c r="E126" s="38"/>
      <c r="F126" s="37"/>
      <c r="G126" s="38"/>
    </row>
    <row r="127" spans="1:7" ht="25.5" hidden="1">
      <c r="A127" s="10" t="s">
        <v>96</v>
      </c>
      <c r="B127" s="8">
        <v>330</v>
      </c>
      <c r="C127" s="20">
        <f t="shared" si="0"/>
        <v>0</v>
      </c>
      <c r="D127" s="37"/>
      <c r="E127" s="38"/>
      <c r="F127" s="37"/>
      <c r="G127" s="38"/>
    </row>
    <row r="128" spans="1:7" ht="25.5">
      <c r="A128" s="10" t="s">
        <v>97</v>
      </c>
      <c r="B128" s="8">
        <v>340</v>
      </c>
      <c r="C128" s="20">
        <f t="shared" si="0"/>
        <v>30744</v>
      </c>
      <c r="D128" s="37">
        <f>30744</f>
        <v>30744</v>
      </c>
      <c r="E128" s="38"/>
      <c r="F128" s="37"/>
      <c r="G128" s="38"/>
    </row>
    <row r="129" spans="1:7" ht="25.5" hidden="1">
      <c r="A129" s="10" t="s">
        <v>98</v>
      </c>
      <c r="B129" s="8">
        <v>500</v>
      </c>
      <c r="C129" s="20">
        <f t="shared" si="0"/>
        <v>0</v>
      </c>
      <c r="D129" s="37"/>
      <c r="E129" s="38"/>
      <c r="F129" s="37"/>
      <c r="G129" s="38"/>
    </row>
    <row r="130" spans="1:7" ht="12.75" hidden="1">
      <c r="A130" s="10" t="s">
        <v>25</v>
      </c>
      <c r="B130" s="25"/>
      <c r="C130" s="20">
        <f t="shared" si="0"/>
        <v>0</v>
      </c>
      <c r="D130" s="37"/>
      <c r="E130" s="38"/>
      <c r="F130" s="37"/>
      <c r="G130" s="38"/>
    </row>
    <row r="131" spans="1:7" ht="12.75" hidden="1">
      <c r="A131" s="10" t="s">
        <v>99</v>
      </c>
      <c r="B131" s="25"/>
      <c r="C131" s="20">
        <f t="shared" si="0"/>
        <v>0</v>
      </c>
      <c r="D131" s="37"/>
      <c r="E131" s="38"/>
      <c r="F131" s="37"/>
      <c r="G131" s="38"/>
    </row>
    <row r="132" spans="1:7" ht="25.5" hidden="1">
      <c r="A132" s="10" t="s">
        <v>100</v>
      </c>
      <c r="B132" s="8" t="s">
        <v>65</v>
      </c>
      <c r="C132" s="20">
        <f t="shared" si="0"/>
        <v>0</v>
      </c>
      <c r="D132" s="37"/>
      <c r="E132" s="38"/>
      <c r="F132" s="37"/>
      <c r="G132" s="38"/>
    </row>
    <row r="133" spans="1:7" ht="12.75">
      <c r="A133" s="21" t="s">
        <v>101</v>
      </c>
      <c r="B133" s="25"/>
      <c r="C133" s="20">
        <f t="shared" si="0"/>
        <v>73734.49</v>
      </c>
      <c r="D133" s="41">
        <f>D134+D139+D146</f>
        <v>73734.49</v>
      </c>
      <c r="E133" s="42"/>
      <c r="F133" s="41"/>
      <c r="G133" s="42"/>
    </row>
    <row r="134" spans="1:7" ht="25.5">
      <c r="A134" s="10" t="s">
        <v>78</v>
      </c>
      <c r="B134" s="8">
        <v>210</v>
      </c>
      <c r="C134" s="32">
        <f>C136+C137+C138</f>
        <v>0</v>
      </c>
      <c r="D134" s="39">
        <f>D136+D137+D138</f>
        <v>0</v>
      </c>
      <c r="E134" s="40"/>
      <c r="F134" s="39"/>
      <c r="G134" s="40"/>
    </row>
    <row r="135" spans="1:7" ht="12.75">
      <c r="A135" s="10" t="s">
        <v>25</v>
      </c>
      <c r="B135" s="25"/>
      <c r="C135" s="20"/>
      <c r="D135" s="37"/>
      <c r="E135" s="38"/>
      <c r="F135" s="37"/>
      <c r="G135" s="38"/>
    </row>
    <row r="136" spans="1:7" ht="12.75">
      <c r="A136" s="10" t="s">
        <v>79</v>
      </c>
      <c r="B136" s="8">
        <v>211</v>
      </c>
      <c r="C136" s="20">
        <f t="shared" si="0"/>
        <v>0</v>
      </c>
      <c r="D136" s="37"/>
      <c r="E136" s="38"/>
      <c r="F136" s="37"/>
      <c r="G136" s="38"/>
    </row>
    <row r="137" spans="1:7" ht="12.75">
      <c r="A137" s="10" t="s">
        <v>80</v>
      </c>
      <c r="B137" s="8">
        <v>212</v>
      </c>
      <c r="C137" s="20">
        <f t="shared" si="0"/>
        <v>0</v>
      </c>
      <c r="D137" s="37"/>
      <c r="E137" s="38"/>
      <c r="F137" s="37"/>
      <c r="G137" s="38"/>
    </row>
    <row r="138" spans="1:7" ht="25.5">
      <c r="A138" s="10" t="s">
        <v>81</v>
      </c>
      <c r="B138" s="8">
        <v>213</v>
      </c>
      <c r="C138" s="20">
        <f t="shared" si="0"/>
        <v>0</v>
      </c>
      <c r="D138" s="37"/>
      <c r="E138" s="38"/>
      <c r="F138" s="37"/>
      <c r="G138" s="38"/>
    </row>
    <row r="139" spans="1:7" ht="12.75">
      <c r="A139" s="10" t="s">
        <v>91</v>
      </c>
      <c r="B139" s="8">
        <v>260</v>
      </c>
      <c r="C139" s="32">
        <f t="shared" si="0"/>
        <v>73734.49</v>
      </c>
      <c r="D139" s="39">
        <f>D145</f>
        <v>73734.49</v>
      </c>
      <c r="E139" s="40"/>
      <c r="F139" s="39"/>
      <c r="G139" s="40"/>
    </row>
    <row r="140" spans="1:7" ht="12.75">
      <c r="A140" s="10" t="s">
        <v>25</v>
      </c>
      <c r="B140" s="25"/>
      <c r="C140" s="20"/>
      <c r="D140" s="37"/>
      <c r="E140" s="38"/>
      <c r="F140" s="37"/>
      <c r="G140" s="38"/>
    </row>
    <row r="141" spans="1:7" ht="12.75" hidden="1">
      <c r="A141" s="10" t="s">
        <v>83</v>
      </c>
      <c r="B141" s="8">
        <v>221</v>
      </c>
      <c r="C141" s="20">
        <f t="shared" si="0"/>
        <v>0</v>
      </c>
      <c r="D141" s="37"/>
      <c r="E141" s="38"/>
      <c r="F141" s="37"/>
      <c r="G141" s="38"/>
    </row>
    <row r="142" spans="1:7" ht="12.75" hidden="1">
      <c r="A142" s="10" t="s">
        <v>84</v>
      </c>
      <c r="B142" s="8">
        <v>222</v>
      </c>
      <c r="C142" s="20">
        <f t="shared" si="0"/>
        <v>0</v>
      </c>
      <c r="D142" s="37"/>
      <c r="E142" s="38"/>
      <c r="F142" s="37"/>
      <c r="G142" s="38"/>
    </row>
    <row r="143" spans="1:7" ht="12.75" hidden="1">
      <c r="A143" s="10" t="s">
        <v>85</v>
      </c>
      <c r="B143" s="8">
        <v>223</v>
      </c>
      <c r="C143" s="20">
        <f t="shared" si="0"/>
        <v>0</v>
      </c>
      <c r="D143" s="37"/>
      <c r="E143" s="38"/>
      <c r="F143" s="37"/>
      <c r="G143" s="38"/>
    </row>
    <row r="144" spans="1:7" ht="25.5" hidden="1">
      <c r="A144" s="10" t="s">
        <v>86</v>
      </c>
      <c r="B144" s="8">
        <v>224</v>
      </c>
      <c r="C144" s="20">
        <f t="shared" si="0"/>
        <v>0</v>
      </c>
      <c r="D144" s="37"/>
      <c r="E144" s="38"/>
      <c r="F144" s="37"/>
      <c r="G144" s="38"/>
    </row>
    <row r="145" spans="1:7" ht="25.5">
      <c r="A145" s="10" t="s">
        <v>112</v>
      </c>
      <c r="B145" s="8">
        <v>262</v>
      </c>
      <c r="C145" s="20">
        <f t="shared" si="0"/>
        <v>73734.49</v>
      </c>
      <c r="D145" s="37">
        <v>73734.49</v>
      </c>
      <c r="E145" s="38"/>
      <c r="F145" s="37"/>
      <c r="G145" s="38"/>
    </row>
    <row r="146" spans="1:7" ht="24" customHeight="1">
      <c r="A146" s="10" t="s">
        <v>93</v>
      </c>
      <c r="B146" s="8">
        <v>300</v>
      </c>
      <c r="C146" s="32">
        <f t="shared" si="0"/>
        <v>0</v>
      </c>
      <c r="D146" s="39">
        <f>D148+D151</f>
        <v>0</v>
      </c>
      <c r="E146" s="40"/>
      <c r="F146" s="39"/>
      <c r="G146" s="40"/>
    </row>
    <row r="147" spans="1:7" ht="12.75">
      <c r="A147" s="10" t="s">
        <v>25</v>
      </c>
      <c r="B147" s="25"/>
      <c r="C147" s="20"/>
      <c r="D147" s="37"/>
      <c r="E147" s="38"/>
      <c r="F147" s="37"/>
      <c r="G147" s="38"/>
    </row>
    <row r="148" spans="1:7" ht="25.5">
      <c r="A148" s="10" t="s">
        <v>94</v>
      </c>
      <c r="B148" s="8">
        <v>310</v>
      </c>
      <c r="C148" s="20">
        <f t="shared" si="0"/>
        <v>0</v>
      </c>
      <c r="D148" s="37"/>
      <c r="E148" s="38"/>
      <c r="F148" s="37"/>
      <c r="G148" s="38"/>
    </row>
    <row r="149" spans="1:7" ht="30" customHeight="1" hidden="1">
      <c r="A149" s="10" t="s">
        <v>95</v>
      </c>
      <c r="B149" s="8">
        <v>320</v>
      </c>
      <c r="C149" s="20">
        <f t="shared" si="0"/>
        <v>0</v>
      </c>
      <c r="D149" s="37"/>
      <c r="E149" s="38"/>
      <c r="F149" s="37"/>
      <c r="G149" s="38"/>
    </row>
    <row r="150" spans="1:7" ht="33.75" customHeight="1" hidden="1">
      <c r="A150" s="10" t="s">
        <v>96</v>
      </c>
      <c r="B150" s="8">
        <v>330</v>
      </c>
      <c r="C150" s="20">
        <f t="shared" si="0"/>
        <v>0</v>
      </c>
      <c r="D150" s="37"/>
      <c r="E150" s="38"/>
      <c r="F150" s="37"/>
      <c r="G150" s="38"/>
    </row>
    <row r="151" spans="1:7" ht="30" customHeight="1">
      <c r="A151" s="10" t="s">
        <v>97</v>
      </c>
      <c r="B151" s="8">
        <v>340</v>
      </c>
      <c r="C151" s="20">
        <f t="shared" si="0"/>
        <v>0</v>
      </c>
      <c r="D151" s="37"/>
      <c r="E151" s="38"/>
      <c r="F151" s="37"/>
      <c r="G151" s="38"/>
    </row>
    <row r="152" spans="1:7" ht="30" customHeight="1">
      <c r="A152" s="21" t="s">
        <v>113</v>
      </c>
      <c r="B152" s="25"/>
      <c r="C152" s="20">
        <f t="shared" si="0"/>
        <v>170000</v>
      </c>
      <c r="D152" s="41">
        <f>D153+D158+D162+D161</f>
        <v>170000</v>
      </c>
      <c r="E152" s="42"/>
      <c r="F152" s="41"/>
      <c r="G152" s="42"/>
    </row>
    <row r="153" spans="1:7" ht="25.5" customHeight="1">
      <c r="A153" s="10" t="s">
        <v>78</v>
      </c>
      <c r="B153" s="8">
        <v>210</v>
      </c>
      <c r="C153" s="20">
        <f t="shared" si="0"/>
        <v>0</v>
      </c>
      <c r="D153" s="39">
        <f>D155+D156+D157</f>
        <v>0</v>
      </c>
      <c r="E153" s="40"/>
      <c r="F153" s="39"/>
      <c r="G153" s="40"/>
    </row>
    <row r="154" spans="1:7" ht="12.75" customHeight="1">
      <c r="A154" s="10" t="s">
        <v>25</v>
      </c>
      <c r="B154" s="25"/>
      <c r="C154" s="20">
        <f t="shared" si="0"/>
        <v>0</v>
      </c>
      <c r="D154" s="37"/>
      <c r="E154" s="38"/>
      <c r="F154" s="37"/>
      <c r="G154" s="38"/>
    </row>
    <row r="155" spans="1:7" ht="14.25" customHeight="1">
      <c r="A155" s="10" t="s">
        <v>79</v>
      </c>
      <c r="B155" s="8">
        <v>211</v>
      </c>
      <c r="C155" s="20">
        <f t="shared" si="0"/>
        <v>0</v>
      </c>
      <c r="D155" s="37"/>
      <c r="E155" s="38"/>
      <c r="F155" s="37"/>
      <c r="G155" s="38"/>
    </row>
    <row r="156" spans="1:7" ht="13.5" customHeight="1">
      <c r="A156" s="10" t="s">
        <v>80</v>
      </c>
      <c r="B156" s="8">
        <v>212</v>
      </c>
      <c r="C156" s="20">
        <f t="shared" si="0"/>
        <v>0</v>
      </c>
      <c r="D156" s="37"/>
      <c r="E156" s="38"/>
      <c r="F156" s="37"/>
      <c r="G156" s="38"/>
    </row>
    <row r="157" spans="1:7" ht="26.25" customHeight="1">
      <c r="A157" s="10" t="s">
        <v>81</v>
      </c>
      <c r="B157" s="8">
        <v>213</v>
      </c>
      <c r="C157" s="20">
        <f t="shared" si="0"/>
        <v>0</v>
      </c>
      <c r="D157" s="37"/>
      <c r="E157" s="38"/>
      <c r="F157" s="37"/>
      <c r="G157" s="38"/>
    </row>
    <row r="158" spans="1:7" ht="14.25" customHeight="1">
      <c r="A158" s="10" t="s">
        <v>82</v>
      </c>
      <c r="B158" s="8">
        <v>220</v>
      </c>
      <c r="C158" s="20">
        <f t="shared" si="0"/>
        <v>0</v>
      </c>
      <c r="D158" s="39">
        <f>D160</f>
        <v>0</v>
      </c>
      <c r="E158" s="40"/>
      <c r="F158" s="39"/>
      <c r="G158" s="40"/>
    </row>
    <row r="159" spans="1:7" ht="13.5" customHeight="1">
      <c r="A159" s="10" t="s">
        <v>25</v>
      </c>
      <c r="B159" s="25"/>
      <c r="C159" s="20">
        <f t="shared" si="0"/>
        <v>0</v>
      </c>
      <c r="D159" s="37"/>
      <c r="E159" s="38"/>
      <c r="F159" s="37"/>
      <c r="G159" s="38"/>
    </row>
    <row r="160" spans="1:7" ht="12.75">
      <c r="A160" s="10" t="s">
        <v>88</v>
      </c>
      <c r="B160" s="8">
        <v>226</v>
      </c>
      <c r="C160" s="20">
        <f t="shared" si="0"/>
        <v>0</v>
      </c>
      <c r="D160" s="37"/>
      <c r="E160" s="38"/>
      <c r="F160" s="37"/>
      <c r="G160" s="38"/>
    </row>
    <row r="161" spans="1:7" ht="12.75">
      <c r="A161" s="10" t="s">
        <v>92</v>
      </c>
      <c r="B161" s="8">
        <v>290</v>
      </c>
      <c r="C161" s="20">
        <f t="shared" si="0"/>
        <v>0</v>
      </c>
      <c r="D161" s="37"/>
      <c r="E161" s="38"/>
      <c r="F161" s="37"/>
      <c r="G161" s="38"/>
    </row>
    <row r="162" spans="1:7" ht="25.5">
      <c r="A162" s="10" t="s">
        <v>93</v>
      </c>
      <c r="B162" s="8">
        <v>300</v>
      </c>
      <c r="C162" s="20">
        <f t="shared" si="0"/>
        <v>170000</v>
      </c>
      <c r="D162" s="39">
        <f>D164</f>
        <v>170000</v>
      </c>
      <c r="E162" s="40"/>
      <c r="F162" s="39"/>
      <c r="G162" s="40"/>
    </row>
    <row r="163" spans="1:7" ht="12.75">
      <c r="A163" s="10" t="s">
        <v>25</v>
      </c>
      <c r="B163" s="25"/>
      <c r="C163" s="20">
        <f t="shared" si="0"/>
        <v>0</v>
      </c>
      <c r="D163" s="37"/>
      <c r="E163" s="38"/>
      <c r="F163" s="37"/>
      <c r="G163" s="38"/>
    </row>
    <row r="164" spans="1:7" ht="25.5">
      <c r="A164" s="10" t="s">
        <v>97</v>
      </c>
      <c r="B164" s="8">
        <v>340</v>
      </c>
      <c r="C164" s="20">
        <f t="shared" si="0"/>
        <v>170000</v>
      </c>
      <c r="D164" s="37">
        <v>170000</v>
      </c>
      <c r="E164" s="38"/>
      <c r="F164" s="37"/>
      <c r="G164" s="38"/>
    </row>
    <row r="166" spans="1:7" ht="12.75">
      <c r="A166" s="36" t="s">
        <v>130</v>
      </c>
      <c r="B166" s="36"/>
      <c r="C166" s="36"/>
      <c r="D166" s="27"/>
      <c r="E166" s="28"/>
      <c r="F166" s="36" t="s">
        <v>129</v>
      </c>
      <c r="G166" s="36"/>
    </row>
    <row r="167" spans="1:7" ht="12.75">
      <c r="A167" s="17" t="s">
        <v>102</v>
      </c>
      <c r="B167" s="13"/>
      <c r="C167" s="13"/>
      <c r="D167" s="13"/>
      <c r="E167" s="13"/>
      <c r="F167" s="16"/>
      <c r="G167" s="16"/>
    </row>
    <row r="168" spans="1:7" ht="12.75">
      <c r="A168" s="17"/>
      <c r="B168" s="13"/>
      <c r="C168" s="13"/>
      <c r="D168" s="13"/>
      <c r="E168" s="13"/>
      <c r="F168" s="16"/>
      <c r="G168" s="16"/>
    </row>
    <row r="169" spans="1:7" ht="12.75">
      <c r="A169" s="36" t="s">
        <v>120</v>
      </c>
      <c r="B169" s="36"/>
      <c r="C169" s="13"/>
      <c r="D169" s="27"/>
      <c r="E169" s="27"/>
      <c r="F169" s="36" t="s">
        <v>119</v>
      </c>
      <c r="G169" s="36"/>
    </row>
    <row r="170" spans="1:7" ht="12.75">
      <c r="A170" s="13"/>
      <c r="B170" s="13"/>
      <c r="C170" s="13"/>
      <c r="D170" s="13"/>
      <c r="E170" s="13"/>
      <c r="F170" s="16"/>
      <c r="G170" s="16"/>
    </row>
    <row r="171" spans="1:7" ht="12.75">
      <c r="A171" s="36" t="s">
        <v>114</v>
      </c>
      <c r="B171" s="36"/>
      <c r="C171" s="13"/>
      <c r="D171" s="27"/>
      <c r="E171" s="27"/>
      <c r="F171" s="36" t="s">
        <v>115</v>
      </c>
      <c r="G171" s="36"/>
    </row>
    <row r="172" spans="1:7" ht="12.75">
      <c r="A172" s="13"/>
      <c r="B172" s="13"/>
      <c r="C172" s="13"/>
      <c r="D172" s="13"/>
      <c r="E172" s="13"/>
      <c r="F172" s="13"/>
      <c r="G172" s="13"/>
    </row>
  </sheetData>
  <sheetProtection/>
  <mergeCells count="288">
    <mergeCell ref="A8:G8"/>
    <mergeCell ref="A10:G10"/>
    <mergeCell ref="A11:G11"/>
    <mergeCell ref="A1:G1"/>
    <mergeCell ref="C2:G2"/>
    <mergeCell ref="C3:G3"/>
    <mergeCell ref="A4:G4"/>
    <mergeCell ref="A5:G5"/>
    <mergeCell ref="A6:G6"/>
    <mergeCell ref="A12:G12"/>
    <mergeCell ref="A13:G13"/>
    <mergeCell ref="A15:D15"/>
    <mergeCell ref="A16:D16"/>
    <mergeCell ref="A17:C17"/>
    <mergeCell ref="D88:G89"/>
    <mergeCell ref="B22:F22"/>
    <mergeCell ref="B23:F23"/>
    <mergeCell ref="A25:G25"/>
    <mergeCell ref="A27:G27"/>
    <mergeCell ref="A28:G28"/>
    <mergeCell ref="B18:E20"/>
    <mergeCell ref="A29:G29"/>
    <mergeCell ref="A30:G30"/>
    <mergeCell ref="A31:G31"/>
    <mergeCell ref="A32:G32"/>
    <mergeCell ref="A34:G34"/>
    <mergeCell ref="A36:E36"/>
    <mergeCell ref="F36:G36"/>
    <mergeCell ref="A37:E37"/>
    <mergeCell ref="F37:G37"/>
    <mergeCell ref="A38:E38"/>
    <mergeCell ref="F38:G38"/>
    <mergeCell ref="A39:E39"/>
    <mergeCell ref="F39:G39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46:E46"/>
    <mergeCell ref="F46:G46"/>
    <mergeCell ref="A47:E47"/>
    <mergeCell ref="F47:G47"/>
    <mergeCell ref="A45:E45"/>
    <mergeCell ref="F45:G45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1:E61"/>
    <mergeCell ref="F61:G61"/>
    <mergeCell ref="A62:E62"/>
    <mergeCell ref="F62:G62"/>
    <mergeCell ref="A63:E63"/>
    <mergeCell ref="F63:G63"/>
    <mergeCell ref="A64:E64"/>
    <mergeCell ref="F64:G64"/>
    <mergeCell ref="A67:E67"/>
    <mergeCell ref="F67:G67"/>
    <mergeCell ref="A68:E68"/>
    <mergeCell ref="F68:G68"/>
    <mergeCell ref="A65:E65"/>
    <mergeCell ref="F65:G65"/>
    <mergeCell ref="A66:E66"/>
    <mergeCell ref="F66:G66"/>
    <mergeCell ref="A69:E69"/>
    <mergeCell ref="F69:G69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76:E76"/>
    <mergeCell ref="F76:G76"/>
    <mergeCell ref="A77:E77"/>
    <mergeCell ref="F77:G77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84:E84"/>
    <mergeCell ref="F84:G84"/>
    <mergeCell ref="A87:G87"/>
    <mergeCell ref="A88:A90"/>
    <mergeCell ref="B88:B89"/>
    <mergeCell ref="C88:C90"/>
    <mergeCell ref="D90:E90"/>
    <mergeCell ref="F90:G90"/>
    <mergeCell ref="A85:E85"/>
    <mergeCell ref="F85:G85"/>
    <mergeCell ref="D91:E91"/>
    <mergeCell ref="F91:G91"/>
    <mergeCell ref="D92:E92"/>
    <mergeCell ref="F92:G92"/>
    <mergeCell ref="D99:E99"/>
    <mergeCell ref="F99:G99"/>
    <mergeCell ref="D93:E93"/>
    <mergeCell ref="F93:G93"/>
    <mergeCell ref="D94:E94"/>
    <mergeCell ref="F94:G94"/>
    <mergeCell ref="D95:E95"/>
    <mergeCell ref="F95:G95"/>
    <mergeCell ref="D100:E100"/>
    <mergeCell ref="F100:G100"/>
    <mergeCell ref="D101:E101"/>
    <mergeCell ref="F101:G101"/>
    <mergeCell ref="D96:E96"/>
    <mergeCell ref="F96:G96"/>
    <mergeCell ref="D97:E97"/>
    <mergeCell ref="F97:G97"/>
    <mergeCell ref="D98:E98"/>
    <mergeCell ref="F98:G98"/>
    <mergeCell ref="D102:E102"/>
    <mergeCell ref="F102:G102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D108:E108"/>
    <mergeCell ref="F108:G108"/>
    <mergeCell ref="D109:E109"/>
    <mergeCell ref="F109:G109"/>
    <mergeCell ref="D110:E110"/>
    <mergeCell ref="F110:G110"/>
    <mergeCell ref="D111:E111"/>
    <mergeCell ref="F111:G111"/>
    <mergeCell ref="D112:E112"/>
    <mergeCell ref="F112:G112"/>
    <mergeCell ref="D113:E113"/>
    <mergeCell ref="F113:G113"/>
    <mergeCell ref="D114:E114"/>
    <mergeCell ref="F114:G114"/>
    <mergeCell ref="D115:E115"/>
    <mergeCell ref="F115:G115"/>
    <mergeCell ref="D116:E116"/>
    <mergeCell ref="F116:G116"/>
    <mergeCell ref="D117:E117"/>
    <mergeCell ref="F117:G117"/>
    <mergeCell ref="D118:E118"/>
    <mergeCell ref="F118:G118"/>
    <mergeCell ref="D122:E122"/>
    <mergeCell ref="F122:G122"/>
    <mergeCell ref="D123:E123"/>
    <mergeCell ref="F123:G123"/>
    <mergeCell ref="D119:E119"/>
    <mergeCell ref="F119:G119"/>
    <mergeCell ref="D120:E120"/>
    <mergeCell ref="F120:G120"/>
    <mergeCell ref="D121:E121"/>
    <mergeCell ref="F121:G121"/>
    <mergeCell ref="D124:E124"/>
    <mergeCell ref="F124:G124"/>
    <mergeCell ref="D125:E125"/>
    <mergeCell ref="F125:G125"/>
    <mergeCell ref="D126:E126"/>
    <mergeCell ref="F126:G126"/>
    <mergeCell ref="D127:E127"/>
    <mergeCell ref="F127:G127"/>
    <mergeCell ref="D128:E128"/>
    <mergeCell ref="F128:G128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39:E139"/>
    <mergeCell ref="F139:G139"/>
    <mergeCell ref="D140:E140"/>
    <mergeCell ref="F140:G140"/>
    <mergeCell ref="D141:E141"/>
    <mergeCell ref="F141:G141"/>
    <mergeCell ref="D142:E142"/>
    <mergeCell ref="F142:G142"/>
    <mergeCell ref="D159:E159"/>
    <mergeCell ref="F159:G159"/>
    <mergeCell ref="D143:E143"/>
    <mergeCell ref="F143:G143"/>
    <mergeCell ref="D144:E144"/>
    <mergeCell ref="F144:G144"/>
    <mergeCell ref="D145:E145"/>
    <mergeCell ref="F145:G145"/>
    <mergeCell ref="D156:E156"/>
    <mergeCell ref="F156:G156"/>
    <mergeCell ref="D157:E157"/>
    <mergeCell ref="F157:G157"/>
    <mergeCell ref="D158:E158"/>
    <mergeCell ref="F158:G158"/>
    <mergeCell ref="D153:E153"/>
    <mergeCell ref="F153:G153"/>
    <mergeCell ref="D154:E154"/>
    <mergeCell ref="F154:G154"/>
    <mergeCell ref="D155:E155"/>
    <mergeCell ref="F155:G155"/>
    <mergeCell ref="D146:E146"/>
    <mergeCell ref="F146:G146"/>
    <mergeCell ref="D147:E147"/>
    <mergeCell ref="F147:G147"/>
    <mergeCell ref="D148:E148"/>
    <mergeCell ref="F148:G148"/>
    <mergeCell ref="D150:E150"/>
    <mergeCell ref="F150:G150"/>
    <mergeCell ref="D151:E151"/>
    <mergeCell ref="F151:G151"/>
    <mergeCell ref="D152:E152"/>
    <mergeCell ref="F152:G152"/>
    <mergeCell ref="A171:B171"/>
    <mergeCell ref="F171:G171"/>
    <mergeCell ref="D161:E161"/>
    <mergeCell ref="F161:G161"/>
    <mergeCell ref="D162:E162"/>
    <mergeCell ref="F162:G162"/>
    <mergeCell ref="D163:E163"/>
    <mergeCell ref="F163:G163"/>
    <mergeCell ref="D164:E164"/>
    <mergeCell ref="F164:G164"/>
    <mergeCell ref="A86:E86"/>
    <mergeCell ref="F86:G86"/>
    <mergeCell ref="A166:C166"/>
    <mergeCell ref="F166:G166"/>
    <mergeCell ref="A169:B169"/>
    <mergeCell ref="F169:G169"/>
    <mergeCell ref="D160:E160"/>
    <mergeCell ref="F160:G160"/>
    <mergeCell ref="D149:E149"/>
    <mergeCell ref="F149:G149"/>
  </mergeCells>
  <printOptions/>
  <pageMargins left="0.16" right="0.1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Ком1</cp:lastModifiedBy>
  <cp:lastPrinted>2017-01-31T06:54:53Z</cp:lastPrinted>
  <dcterms:created xsi:type="dcterms:W3CDTF">1996-10-08T23:32:33Z</dcterms:created>
  <dcterms:modified xsi:type="dcterms:W3CDTF">2018-08-07T10:03:33Z</dcterms:modified>
  <cp:category/>
  <cp:version/>
  <cp:contentType/>
  <cp:contentStatus/>
</cp:coreProperties>
</file>